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Fiduciaria\FIDEICOMISOS\10 - DEL BAJO\Asambleas\Asamblea 29.10.20\"/>
    </mc:Choice>
  </mc:AlternateContent>
  <bookViews>
    <workbookView xWindow="825" yWindow="-120" windowWidth="19425" windowHeight="11025" tabRatio="500"/>
  </bookViews>
  <sheets>
    <sheet name="Unidades Fid &quot;A&quot;" sheetId="15" r:id="rId1"/>
  </sheets>
  <definedNames>
    <definedName name="_xlnm._FilterDatabase" localSheetId="0" hidden="1">'Unidades Fid "A"'!$C$7:$Q$210</definedName>
    <definedName name="_xlnm.Print_Area" localSheetId="0">'Unidades Fid "A"'!$A$2:$R$212</definedName>
    <definedName name="Z_34958D67_3B7A_4F71_B232_76DAB4AFA999_.wvu.Cols" localSheetId="0" hidden="1">'Unidades Fid "A"'!$M:$M,'Unidades Fid "A"'!#REF!,'Unidades Fid "A"'!#REF!,'Unidades Fid "A"'!#REF!</definedName>
    <definedName name="Z_34958D67_3B7A_4F71_B232_76DAB4AFA999_.wvu.FilterData" localSheetId="0" hidden="1">'Unidades Fid "A"'!$C$7:$Q$210</definedName>
    <definedName name="Z_34958D67_3B7A_4F71_B232_76DAB4AFA999_.wvu.PrintArea" localSheetId="0" hidden="1">'Unidades Fid "A"'!$C$2:$Q$210</definedName>
    <definedName name="Z_34958D67_3B7A_4F71_B232_76DAB4AFA999_.wvu.Rows" localSheetId="0" hidden="1">'Unidades Fid "A"'!$1:$1</definedName>
  </definedNames>
  <calcPr calcId="162913"/>
  <customWorkbookViews>
    <customWorkbookView name="Roberto Camps - Personal View" guid="{34958D67-3B7A-4F71-B232-76DAB4AFA999}" mergeInterval="0" personalView="1" maximized="1" xWindow="55" yWindow="-8" windowWidth="1873" windowHeight="1096" tabRatio="500" activeSheetId="1"/>
  </customWorkbookViews>
</workbook>
</file>

<file path=xl/calcChain.xml><?xml version="1.0" encoding="utf-8"?>
<calcChain xmlns="http://schemas.openxmlformats.org/spreadsheetml/2006/main">
  <c r="Q211" i="15" l="1"/>
  <c r="P211" i="15"/>
  <c r="N211" i="15"/>
  <c r="L211" i="15"/>
  <c r="L1" i="15" s="1"/>
  <c r="P1" i="15" s="1"/>
  <c r="J211" i="15"/>
  <c r="J1" i="15" s="1"/>
  <c r="H211" i="15"/>
  <c r="H1" i="15" s="1"/>
  <c r="G211" i="15"/>
  <c r="F211" i="15"/>
  <c r="E1" i="15"/>
  <c r="O207" i="15" l="1"/>
  <c r="O203" i="15"/>
  <c r="O199" i="15"/>
  <c r="O195" i="15"/>
  <c r="O191" i="15"/>
  <c r="O187" i="15"/>
  <c r="O183" i="15"/>
  <c r="O179" i="15"/>
  <c r="O175" i="15"/>
  <c r="O171" i="15"/>
  <c r="O167" i="15"/>
  <c r="O163" i="15"/>
  <c r="O159" i="15"/>
  <c r="O155" i="15"/>
  <c r="O151" i="15"/>
  <c r="O147" i="15"/>
  <c r="O143" i="15"/>
  <c r="O139" i="15"/>
  <c r="O135" i="15"/>
  <c r="O131" i="15"/>
  <c r="O127" i="15"/>
  <c r="O123" i="15"/>
  <c r="O119" i="15"/>
  <c r="O115" i="15"/>
  <c r="O111" i="15"/>
  <c r="O107" i="15"/>
  <c r="O103" i="15"/>
  <c r="O99" i="15"/>
  <c r="O95" i="15"/>
  <c r="O91" i="15"/>
  <c r="O87" i="15"/>
  <c r="O83" i="15"/>
  <c r="O79" i="15"/>
  <c r="O75" i="15"/>
  <c r="O71" i="15"/>
  <c r="O67" i="15"/>
  <c r="O63" i="15"/>
  <c r="O59" i="15"/>
  <c r="O55" i="15"/>
  <c r="O51" i="15"/>
  <c r="O47" i="15"/>
  <c r="O43" i="15"/>
  <c r="O39" i="15"/>
  <c r="O35" i="15"/>
  <c r="O31" i="15"/>
  <c r="O27" i="15"/>
  <c r="O23" i="15"/>
  <c r="O19" i="15"/>
  <c r="O15" i="15"/>
  <c r="O11" i="15"/>
  <c r="O205" i="15"/>
  <c r="O201" i="15"/>
  <c r="O193" i="15"/>
  <c r="O181" i="15"/>
  <c r="O173" i="15"/>
  <c r="O169" i="15"/>
  <c r="O165" i="15"/>
  <c r="O157" i="15"/>
  <c r="O149" i="15"/>
  <c r="O141" i="15"/>
  <c r="O133" i="15"/>
  <c r="O121" i="15"/>
  <c r="O113" i="15"/>
  <c r="O105" i="15"/>
  <c r="O101" i="15"/>
  <c r="O93" i="15"/>
  <c r="O85" i="15"/>
  <c r="O77" i="15"/>
  <c r="O69" i="15"/>
  <c r="O57" i="15"/>
  <c r="O49" i="15"/>
  <c r="O41" i="15"/>
  <c r="O33" i="15"/>
  <c r="O25" i="15"/>
  <c r="O17" i="15"/>
  <c r="O9" i="15"/>
  <c r="O206" i="15"/>
  <c r="O202" i="15"/>
  <c r="O194" i="15"/>
  <c r="O186" i="15"/>
  <c r="O178" i="15"/>
  <c r="O170" i="15"/>
  <c r="O162" i="15"/>
  <c r="O154" i="15"/>
  <c r="O146" i="15"/>
  <c r="O138" i="15"/>
  <c r="O130" i="15"/>
  <c r="O122" i="15"/>
  <c r="O114" i="15"/>
  <c r="O106" i="15"/>
  <c r="O98" i="15"/>
  <c r="O94" i="15"/>
  <c r="O82" i="15"/>
  <c r="O74" i="15"/>
  <c r="O70" i="15"/>
  <c r="O62" i="15"/>
  <c r="O54" i="15"/>
  <c r="O42" i="15"/>
  <c r="O34" i="15"/>
  <c r="O26" i="15"/>
  <c r="O18" i="15"/>
  <c r="O208" i="15"/>
  <c r="O204" i="15"/>
  <c r="O200" i="15"/>
  <c r="O196" i="15"/>
  <c r="O192" i="15"/>
  <c r="O188" i="15"/>
  <c r="O184" i="15"/>
  <c r="O180" i="15"/>
  <c r="O176" i="15"/>
  <c r="O172" i="15"/>
  <c r="O168" i="15"/>
  <c r="O164" i="15"/>
  <c r="O160" i="15"/>
  <c r="O156" i="15"/>
  <c r="O152" i="15"/>
  <c r="O148" i="15"/>
  <c r="O144" i="15"/>
  <c r="O140" i="15"/>
  <c r="O136" i="15"/>
  <c r="O132" i="15"/>
  <c r="O128" i="15"/>
  <c r="O124" i="15"/>
  <c r="O120" i="15"/>
  <c r="O116" i="15"/>
  <c r="O112" i="15"/>
  <c r="O108" i="15"/>
  <c r="O104" i="15"/>
  <c r="O100" i="15"/>
  <c r="O96" i="15"/>
  <c r="O92" i="15"/>
  <c r="O88" i="15"/>
  <c r="O84" i="15"/>
  <c r="O80" i="15"/>
  <c r="O76" i="15"/>
  <c r="O72" i="15"/>
  <c r="O68" i="15"/>
  <c r="O64" i="15"/>
  <c r="O60" i="15"/>
  <c r="O56" i="15"/>
  <c r="O52" i="15"/>
  <c r="O48" i="15"/>
  <c r="O44" i="15"/>
  <c r="O40" i="15"/>
  <c r="O36" i="15"/>
  <c r="O32" i="15"/>
  <c r="O28" i="15"/>
  <c r="O24" i="15"/>
  <c r="O20" i="15"/>
  <c r="O16" i="15"/>
  <c r="O12" i="15"/>
  <c r="O8" i="15"/>
  <c r="O209" i="15"/>
  <c r="O197" i="15"/>
  <c r="O189" i="15"/>
  <c r="O185" i="15"/>
  <c r="O177" i="15"/>
  <c r="O161" i="15"/>
  <c r="O153" i="15"/>
  <c r="O145" i="15"/>
  <c r="O137" i="15"/>
  <c r="O129" i="15"/>
  <c r="O125" i="15"/>
  <c r="O117" i="15"/>
  <c r="O109" i="15"/>
  <c r="O97" i="15"/>
  <c r="O89" i="15"/>
  <c r="O81" i="15"/>
  <c r="O73" i="15"/>
  <c r="O65" i="15"/>
  <c r="O61" i="15"/>
  <c r="O53" i="15"/>
  <c r="O45" i="15"/>
  <c r="O37" i="15"/>
  <c r="O29" i="15"/>
  <c r="O21" i="15"/>
  <c r="O13" i="15"/>
  <c r="O210" i="15"/>
  <c r="O198" i="15"/>
  <c r="O190" i="15"/>
  <c r="O182" i="15"/>
  <c r="O174" i="15"/>
  <c r="O166" i="15"/>
  <c r="O158" i="15"/>
  <c r="O150" i="15"/>
  <c r="O142" i="15"/>
  <c r="O134" i="15"/>
  <c r="O126" i="15"/>
  <c r="O118" i="15"/>
  <c r="O110" i="15"/>
  <c r="O102" i="15"/>
  <c r="O90" i="15"/>
  <c r="O86" i="15"/>
  <c r="O78" i="15"/>
  <c r="O66" i="15"/>
  <c r="O58" i="15"/>
  <c r="O50" i="15"/>
  <c r="O46" i="15"/>
  <c r="O38" i="15"/>
  <c r="O30" i="15"/>
  <c r="O22" i="15"/>
  <c r="O14" i="15"/>
  <c r="O10" i="15"/>
  <c r="O211" i="15" l="1"/>
  <c r="O1" i="15" s="1"/>
  <c r="M1" i="15" s="1"/>
</calcChain>
</file>

<file path=xl/sharedStrings.xml><?xml version="1.0" encoding="utf-8"?>
<sst xmlns="http://schemas.openxmlformats.org/spreadsheetml/2006/main" count="663" uniqueCount="59">
  <si>
    <t>Dolar a</t>
  </si>
  <si>
    <t>TOTALES:</t>
  </si>
  <si>
    <t>USD X M2</t>
  </si>
  <si>
    <t>ARS</t>
  </si>
  <si>
    <t>USD</t>
  </si>
  <si>
    <t>UNIDADES</t>
  </si>
  <si>
    <t>Costo Estimado</t>
  </si>
  <si>
    <t>Torre</t>
  </si>
  <si>
    <t>Piso</t>
  </si>
  <si>
    <t>Unidad</t>
  </si>
  <si>
    <t>SUP.
CUB.</t>
  </si>
  <si>
    <t>SUP.
SEMICUB.</t>
  </si>
  <si>
    <t>Total 
Unidad</t>
  </si>
  <si>
    <t>Cochera Incluida</t>
  </si>
  <si>
    <t>Sup.
Coch.</t>
  </si>
  <si>
    <t>Características
Cochera</t>
  </si>
  <si>
    <t>Sup. Total</t>
  </si>
  <si>
    <t>Fid,</t>
  </si>
  <si>
    <t>1 CIUDAD</t>
  </si>
  <si>
    <t>PB</t>
  </si>
  <si>
    <t>1 RIO</t>
  </si>
  <si>
    <t>TOTALES</t>
  </si>
  <si>
    <t>M2</t>
  </si>
  <si>
    <t>-</t>
  </si>
  <si>
    <t>M61</t>
  </si>
  <si>
    <t>M40</t>
  </si>
  <si>
    <t>M39</t>
  </si>
  <si>
    <t>M14</t>
  </si>
  <si>
    <t>M13</t>
  </si>
  <si>
    <t>M10</t>
  </si>
  <si>
    <t>M9</t>
  </si>
  <si>
    <t>M5</t>
  </si>
  <si>
    <t>M6</t>
  </si>
  <si>
    <t>M67</t>
  </si>
  <si>
    <t>M64</t>
  </si>
  <si>
    <t>M63</t>
  </si>
  <si>
    <t>M42</t>
  </si>
  <si>
    <t>M41</t>
  </si>
  <si>
    <t>M34</t>
  </si>
  <si>
    <t>M33</t>
  </si>
  <si>
    <t>M30</t>
  </si>
  <si>
    <t>M29</t>
  </si>
  <si>
    <t>2 autos + 2 motos</t>
  </si>
  <si>
    <t>B</t>
  </si>
  <si>
    <t>2 autos</t>
  </si>
  <si>
    <t>A</t>
  </si>
  <si>
    <t>Auto</t>
  </si>
  <si>
    <t>auto + moto</t>
  </si>
  <si>
    <t>2 autos + bicicletas</t>
  </si>
  <si>
    <t>auto + moto + baulera</t>
  </si>
  <si>
    <t>auto + baulera</t>
  </si>
  <si>
    <t>Moto</t>
  </si>
  <si>
    <t>Porcentuales</t>
  </si>
  <si>
    <t/>
  </si>
  <si>
    <t>0</t>
  </si>
  <si>
    <t>% s/unid totales</t>
  </si>
  <si>
    <t>% s/unid Fid "A"</t>
  </si>
  <si>
    <t xml:space="preserve"> TORRE I - UNIDADES A SER ADJUDICADAS A LOS FIDUCIANTES "A"</t>
  </si>
  <si>
    <t>Anexo VIII- 3 al Contrato de Fideicomiso Tierras Argencons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</si>
</sst>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;\-0.00;&quot;&quot;;&quot;&quot;"/>
    <numFmt numFmtId="165" formatCode="0.0000%;\-0.0000%;&quot;&quot;;&quot;&quot;"/>
    <numFmt numFmtId="166" formatCode="0.0000%"/>
    <numFmt numFmtId="167" formatCode="* #,##0.00\ ;* \(#,##0.00\);* \-#\ ;@\ "/>
  </numFmts>
  <fonts count="13" x14ac:knownFonts="1">
    <font>
      <sz val="10"/>
      <name val="Arial"/>
    </font>
    <font>
      <sz val="8"/>
      <name val="Arial"/>
    </font>
    <font>
      <b/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sz val="9"/>
      <name val="Arial"/>
      <family val="2"/>
    </font>
    <font>
      <b/>
      <sz val="12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167" fontId="9" fillId="0" borderId="0" applyBorder="0" applyProtection="0"/>
    <xf numFmtId="9" fontId="9" fillId="0" borderId="0" applyBorder="0" applyProtection="0"/>
    <xf numFmtId="9" fontId="12" fillId="0" borderId="0" applyFont="0" applyFill="0" applyBorder="0" applyAlignment="0" applyProtection="0"/>
  </cellStyleXfs>
  <cellXfs count="65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/>
    <xf numFmtId="49" fontId="0" fillId="2" borderId="0" xfId="0" applyNumberFormat="1" applyFill="1" applyAlignment="1">
      <alignment horizontal="center"/>
    </xf>
    <xf numFmtId="164" fontId="2" fillId="2" borderId="0" xfId="0" applyNumberFormat="1" applyFont="1" applyFill="1"/>
    <xf numFmtId="10" fontId="2" fillId="2" borderId="0" xfId="0" applyNumberFormat="1" applyFont="1" applyFill="1"/>
    <xf numFmtId="166" fontId="0" fillId="2" borderId="0" xfId="4" applyNumberFormat="1" applyFont="1" applyFill="1"/>
    <xf numFmtId="3" fontId="2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right"/>
    </xf>
    <xf numFmtId="164" fontId="10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/>
    </xf>
    <xf numFmtId="165" fontId="10" fillId="2" borderId="1" xfId="0" applyNumberFormat="1" applyFont="1" applyFill="1" applyBorder="1" applyAlignment="1">
      <alignment horizontal="center"/>
    </xf>
    <xf numFmtId="3" fontId="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1" xfId="0" applyNumberFormat="1" applyFont="1" applyFill="1" applyBorder="1"/>
    <xf numFmtId="164" fontId="0" fillId="2" borderId="1" xfId="0" applyNumberFormat="1" applyFill="1" applyBorder="1"/>
    <xf numFmtId="165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0" fontId="10" fillId="2" borderId="0" xfId="0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10" fillId="2" borderId="0" xfId="0" applyFont="1" applyFill="1"/>
    <xf numFmtId="3" fontId="2" fillId="2" borderId="2" xfId="0" applyNumberFormat="1" applyFont="1" applyFill="1" applyBorder="1"/>
    <xf numFmtId="166" fontId="0" fillId="2" borderId="0" xfId="4" applyNumberFormat="1" applyFont="1" applyFill="1" applyAlignment="1">
      <alignment horizontal="center"/>
    </xf>
    <xf numFmtId="3" fontId="0" fillId="2" borderId="2" xfId="0" applyNumberFormat="1" applyFill="1" applyBorder="1" applyAlignment="1">
      <alignment horizontal="right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166" fontId="5" fillId="2" borderId="12" xfId="4" applyNumberFormat="1" applyFont="1" applyFill="1" applyBorder="1" applyAlignment="1">
      <alignment horizontal="center" wrapText="1"/>
    </xf>
    <xf numFmtId="0" fontId="10" fillId="2" borderId="13" xfId="0" applyFont="1" applyFill="1" applyBorder="1"/>
    <xf numFmtId="166" fontId="10" fillId="2" borderId="12" xfId="4" applyNumberFormat="1" applyFont="1" applyFill="1" applyBorder="1" applyAlignment="1">
      <alignment horizontal="center"/>
    </xf>
    <xf numFmtId="0" fontId="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 applyAlignment="1">
      <alignment horizontal="center"/>
    </xf>
    <xf numFmtId="2" fontId="10" fillId="2" borderId="15" xfId="0" applyNumberFormat="1" applyFont="1" applyFill="1" applyBorder="1" applyAlignment="1">
      <alignment horizontal="right"/>
    </xf>
    <xf numFmtId="164" fontId="10" fillId="2" borderId="15" xfId="0" applyNumberFormat="1" applyFont="1" applyFill="1" applyBorder="1"/>
    <xf numFmtId="49" fontId="7" fillId="2" borderId="15" xfId="0" applyNumberFormat="1" applyFont="1" applyFill="1" applyBorder="1" applyAlignment="1">
      <alignment horizontal="center"/>
    </xf>
    <xf numFmtId="165" fontId="10" fillId="2" borderId="15" xfId="0" applyNumberFormat="1" applyFont="1" applyFill="1" applyBorder="1" applyAlignment="1">
      <alignment horizontal="center"/>
    </xf>
    <xf numFmtId="166" fontId="10" fillId="2" borderId="16" xfId="4" applyNumberFormat="1" applyFont="1" applyFill="1" applyBorder="1" applyAlignment="1">
      <alignment horizontal="center"/>
    </xf>
    <xf numFmtId="3" fontId="8" fillId="2" borderId="7" xfId="0" applyNumberFormat="1" applyFont="1" applyFill="1" applyBorder="1"/>
    <xf numFmtId="165" fontId="10" fillId="2" borderId="7" xfId="0" applyNumberFormat="1" applyFont="1" applyFill="1" applyBorder="1" applyAlignment="1">
      <alignment horizontal="center"/>
    </xf>
    <xf numFmtId="166" fontId="10" fillId="2" borderId="7" xfId="4" applyNumberFormat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1"/>
    <cellStyle name="Percent 2" xfId="3"/>
    <cellStyle name="Porcentaje" xfId="4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99"/>
      <rgbColor rgb="FFC00000"/>
      <rgbColor rgb="FF008000"/>
      <rgbColor rgb="FF000080"/>
      <rgbColor rgb="FFFBE5D6"/>
      <rgbColor rgb="FF800080"/>
      <rgbColor rgb="FF008080"/>
      <rgbColor rgb="FFC0C0C0"/>
      <rgbColor rgb="FF92D050"/>
      <rgbColor rgb="FFD9D9D9"/>
      <rgbColor rgb="FF993366"/>
      <rgbColor rgb="FFEBF1DE"/>
      <rgbColor rgb="FFDCE6F2"/>
      <rgbColor rgb="FF660066"/>
      <rgbColor rgb="FFD99694"/>
      <rgbColor rgb="FF0066CC"/>
      <rgbColor rgb="FFC6D9F1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DEADA"/>
      <rgbColor rgb="FF95B3D7"/>
      <rgbColor rgb="FFCCCCCC"/>
      <rgbColor rgb="FFBFBFBF"/>
      <rgbColor rgb="FFDDD9C3"/>
      <rgbColor rgb="FF3366FF"/>
      <rgbColor rgb="FFC3D69B"/>
      <rgbColor rgb="FF81D41A"/>
      <rgbColor rgb="FFFFC000"/>
      <rgbColor rgb="FFFFBF00"/>
      <rgbColor rgb="FFF2DCDB"/>
      <rgbColor rgb="FF666699"/>
      <rgbColor rgb="FF969696"/>
      <rgbColor rgb="FF003366"/>
      <rgbColor rgb="FF00B050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15</xdr:col>
      <xdr:colOff>0</xdr:colOff>
      <xdr:row>34</xdr:row>
      <xdr:rowOff>0</xdr:rowOff>
    </xdr:to>
    <xdr:sp macro="" textlink="">
      <xdr:nvSpPr>
        <xdr:cNvPr id="4097" name="AutoShape 1"/>
        <xdr:cNvSpPr>
          <a:spLocks noChangeArrowheads="1"/>
        </xdr:cNvSpPr>
      </xdr:nvSpPr>
      <xdr:spPr bwMode="auto">
        <a:xfrm>
          <a:off x="771525" y="0"/>
          <a:ext cx="7991475" cy="5724525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11"/>
  <sheetViews>
    <sheetView tabSelected="1" topLeftCell="A2" zoomScale="120" zoomScaleNormal="120" workbookViewId="0">
      <pane xSplit="5" ySplit="6" topLeftCell="F199" activePane="bottomRight" state="frozen"/>
      <selection activeCell="A2" sqref="A2"/>
      <selection pane="topRight" activeCell="E2" sqref="E2"/>
      <selection pane="bottomLeft" activeCell="A9" sqref="A9"/>
      <selection pane="bottomRight" activeCell="O211" sqref="O211"/>
    </sheetView>
  </sheetViews>
  <sheetFormatPr baseColWidth="10" defaultColWidth="11.5703125" defaultRowHeight="12.75" x14ac:dyDescent="0.2"/>
  <cols>
    <col min="1" max="1" width="11.5703125" style="2"/>
    <col min="2" max="2" width="3.85546875" style="1" customWidth="1"/>
    <col min="3" max="3" width="10.5703125" style="2" customWidth="1"/>
    <col min="4" max="4" width="6.5703125" style="3" customWidth="1"/>
    <col min="5" max="5" width="7.42578125" style="3" customWidth="1"/>
    <col min="6" max="6" width="9.140625" style="5" customWidth="1"/>
    <col min="7" max="7" width="8.5703125" style="5" customWidth="1"/>
    <col min="8" max="8" width="8.85546875" style="5" customWidth="1"/>
    <col min="9" max="9" width="9.28515625" style="3" customWidth="1"/>
    <col min="10" max="10" width="8" style="8" customWidth="1"/>
    <col min="11" max="11" width="15" style="9" customWidth="1"/>
    <col min="12" max="12" width="9.42578125" style="8" customWidth="1"/>
    <col min="13" max="13" width="7.7109375" style="2" hidden="1" customWidth="1"/>
    <col min="14" max="14" width="11.5703125" style="2" customWidth="1"/>
    <col min="15" max="15" width="11.5703125" style="44" customWidth="1"/>
    <col min="16" max="16" width="9.42578125" style="7" hidden="1" customWidth="1"/>
    <col min="17" max="17" width="3.140625" style="7" hidden="1" customWidth="1"/>
    <col min="18" max="16384" width="11.5703125" style="2"/>
  </cols>
  <sheetData>
    <row r="1" spans="2:17" hidden="1" x14ac:dyDescent="0.2">
      <c r="D1" s="3" t="s">
        <v>0</v>
      </c>
      <c r="E1" s="4" t="e">
        <f>+#REF!</f>
        <v>#REF!</v>
      </c>
      <c r="G1" s="6" t="s">
        <v>1</v>
      </c>
      <c r="H1" s="7">
        <f>SUM(H8:H270)</f>
        <v>23110.440000000006</v>
      </c>
      <c r="J1" s="8">
        <f>SUM(J8:J270)</f>
        <v>3500.3839999999991</v>
      </c>
      <c r="L1" s="10">
        <f>SUM(L8:L270)</f>
        <v>26610.824000000004</v>
      </c>
      <c r="M1" s="11" t="e">
        <f>+O1+#REF!</f>
        <v>#REF!</v>
      </c>
      <c r="N1" s="11"/>
      <c r="O1" s="12">
        <f>SUM(O8:O270)</f>
        <v>2.0000000000000018</v>
      </c>
      <c r="P1" s="13" t="e">
        <f>+#REF!/L1</f>
        <v>#REF!</v>
      </c>
      <c r="Q1" s="14" t="s">
        <v>2</v>
      </c>
    </row>
    <row r="2" spans="2:17" ht="18" x14ac:dyDescent="0.2">
      <c r="C2" s="15" t="s">
        <v>58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2:17" ht="15" customHeight="1" x14ac:dyDescent="0.2">
      <c r="C3" s="16"/>
      <c r="D3" s="16"/>
      <c r="E3" s="16"/>
      <c r="F3" s="16"/>
      <c r="G3" s="16"/>
      <c r="H3" s="16"/>
      <c r="I3" s="16"/>
      <c r="J3" s="16"/>
      <c r="K3" s="16"/>
      <c r="L3" s="2"/>
      <c r="O3" s="12"/>
    </row>
    <row r="4" spans="2:17" ht="15" customHeight="1" x14ac:dyDescent="0.2">
      <c r="C4" s="17" t="s">
        <v>57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7" ht="13.5" thickBot="1" x14ac:dyDescent="0.25"/>
    <row r="6" spans="2:17" ht="16.5" customHeight="1" x14ac:dyDescent="0.2">
      <c r="C6" s="46" t="s">
        <v>5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8" t="s">
        <v>52</v>
      </c>
      <c r="O6" s="49"/>
      <c r="P6" s="18" t="s">
        <v>6</v>
      </c>
      <c r="Q6" s="19"/>
    </row>
    <row r="7" spans="2:17" ht="29.45" customHeight="1" x14ac:dyDescent="0.2">
      <c r="C7" s="50" t="s">
        <v>7</v>
      </c>
      <c r="D7" s="21" t="s">
        <v>8</v>
      </c>
      <c r="E7" s="21" t="s">
        <v>9</v>
      </c>
      <c r="F7" s="22" t="s">
        <v>10</v>
      </c>
      <c r="G7" s="22" t="s">
        <v>11</v>
      </c>
      <c r="H7" s="22" t="s">
        <v>12</v>
      </c>
      <c r="I7" s="23" t="s">
        <v>13</v>
      </c>
      <c r="J7" s="23" t="s">
        <v>14</v>
      </c>
      <c r="K7" s="23" t="s">
        <v>15</v>
      </c>
      <c r="L7" s="23" t="s">
        <v>16</v>
      </c>
      <c r="M7" s="24" t="s">
        <v>17</v>
      </c>
      <c r="N7" s="25" t="s">
        <v>55</v>
      </c>
      <c r="O7" s="51" t="s">
        <v>56</v>
      </c>
      <c r="P7" s="26" t="s">
        <v>4</v>
      </c>
      <c r="Q7" s="20" t="s">
        <v>3</v>
      </c>
    </row>
    <row r="8" spans="2:17" x14ac:dyDescent="0.2">
      <c r="B8" s="1">
        <v>1</v>
      </c>
      <c r="C8" s="52" t="s">
        <v>18</v>
      </c>
      <c r="D8" s="27" t="s">
        <v>19</v>
      </c>
      <c r="E8" s="27">
        <v>1</v>
      </c>
      <c r="F8" s="28">
        <v>126.32</v>
      </c>
      <c r="G8" s="28">
        <v>0</v>
      </c>
      <c r="H8" s="28">
        <v>126.32</v>
      </c>
      <c r="I8" s="27" t="s">
        <v>53</v>
      </c>
      <c r="J8" s="29">
        <v>0</v>
      </c>
      <c r="K8" s="30" t="s">
        <v>54</v>
      </c>
      <c r="L8" s="29">
        <v>126.32</v>
      </c>
      <c r="M8" s="27" t="s">
        <v>45</v>
      </c>
      <c r="N8" s="31">
        <v>4.7144526940673913E-3</v>
      </c>
      <c r="O8" s="53">
        <f>+N8/$N$211</f>
        <v>9.4294319394612851E-3</v>
      </c>
      <c r="P8" s="45">
        <v>30955.4</v>
      </c>
      <c r="Q8" s="32">
        <v>32874634.800000004</v>
      </c>
    </row>
    <row r="9" spans="2:17" x14ac:dyDescent="0.2">
      <c r="B9" s="1">
        <v>2</v>
      </c>
      <c r="C9" s="52" t="s">
        <v>18</v>
      </c>
      <c r="D9" s="27" t="s">
        <v>19</v>
      </c>
      <c r="E9" s="27">
        <v>2</v>
      </c>
      <c r="F9" s="33">
        <v>55.43</v>
      </c>
      <c r="G9" s="33" t="s">
        <v>23</v>
      </c>
      <c r="H9" s="28">
        <v>55.43</v>
      </c>
      <c r="I9" s="27" t="s">
        <v>53</v>
      </c>
      <c r="J9" s="29">
        <v>0</v>
      </c>
      <c r="K9" s="30">
        <v>0</v>
      </c>
      <c r="L9" s="29">
        <v>55.43</v>
      </c>
      <c r="M9" s="27" t="s">
        <v>45</v>
      </c>
      <c r="N9" s="31">
        <v>2.0687278059593806E-3</v>
      </c>
      <c r="O9" s="53">
        <f t="shared" ref="O9:O72" si="0">+N9/$N$211</f>
        <v>4.1376866655406953E-3</v>
      </c>
      <c r="P9" s="45">
        <v>13583.400000000001</v>
      </c>
      <c r="Q9" s="32">
        <v>14425570.800000001</v>
      </c>
    </row>
    <row r="10" spans="2:17" x14ac:dyDescent="0.2">
      <c r="B10" s="1">
        <v>3</v>
      </c>
      <c r="C10" s="52" t="s">
        <v>18</v>
      </c>
      <c r="D10" s="27" t="s">
        <v>19</v>
      </c>
      <c r="E10" s="27">
        <v>3</v>
      </c>
      <c r="F10" s="33">
        <v>54.46</v>
      </c>
      <c r="G10" s="33" t="s">
        <v>23</v>
      </c>
      <c r="H10" s="28">
        <v>54.46</v>
      </c>
      <c r="I10" s="27" t="s">
        <v>53</v>
      </c>
      <c r="J10" s="29">
        <v>0</v>
      </c>
      <c r="K10" s="30">
        <v>0</v>
      </c>
      <c r="L10" s="29">
        <v>54.46</v>
      </c>
      <c r="M10" s="27" t="s">
        <v>45</v>
      </c>
      <c r="N10" s="31">
        <v>2.0325265161882963E-3</v>
      </c>
      <c r="O10" s="53">
        <f t="shared" si="0"/>
        <v>4.0652800427217377E-3</v>
      </c>
      <c r="P10" s="45">
        <v>13345.7</v>
      </c>
      <c r="Q10" s="32">
        <v>14173133.4</v>
      </c>
    </row>
    <row r="11" spans="2:17" x14ac:dyDescent="0.2">
      <c r="B11" s="1">
        <v>4</v>
      </c>
      <c r="C11" s="54" t="s">
        <v>18</v>
      </c>
      <c r="D11" s="34">
        <v>2</v>
      </c>
      <c r="E11" s="34">
        <v>1</v>
      </c>
      <c r="F11" s="35">
        <v>30.59</v>
      </c>
      <c r="G11" s="35">
        <v>4.0599999999999996</v>
      </c>
      <c r="H11" s="35">
        <v>34.65</v>
      </c>
      <c r="I11" s="34" t="s">
        <v>53</v>
      </c>
      <c r="J11" s="36">
        <v>0</v>
      </c>
      <c r="K11" s="30">
        <v>0</v>
      </c>
      <c r="L11" s="37">
        <v>34.65</v>
      </c>
      <c r="M11" s="34" t="s">
        <v>43</v>
      </c>
      <c r="N11" s="38">
        <v>8.2700000000000004E-4</v>
      </c>
      <c r="O11" s="53">
        <f t="shared" si="0"/>
        <v>1.6540923665959285E-3</v>
      </c>
      <c r="P11" s="45"/>
      <c r="Q11" s="32"/>
    </row>
    <row r="12" spans="2:17" x14ac:dyDescent="0.2">
      <c r="B12" s="1">
        <v>5</v>
      </c>
      <c r="C12" s="54" t="s">
        <v>18</v>
      </c>
      <c r="D12" s="34">
        <v>2</v>
      </c>
      <c r="E12" s="34">
        <v>2</v>
      </c>
      <c r="F12" s="35">
        <v>31.16</v>
      </c>
      <c r="G12" s="35">
        <v>4.45</v>
      </c>
      <c r="H12" s="35">
        <v>35.61</v>
      </c>
      <c r="I12" s="34" t="s">
        <v>53</v>
      </c>
      <c r="J12" s="36">
        <v>0</v>
      </c>
      <c r="K12" s="30">
        <v>0</v>
      </c>
      <c r="L12" s="37">
        <v>35.61</v>
      </c>
      <c r="M12" s="34" t="s">
        <v>43</v>
      </c>
      <c r="N12" s="38">
        <v>8.25E-4</v>
      </c>
      <c r="O12" s="53">
        <f t="shared" si="0"/>
        <v>1.6500921432184292E-3</v>
      </c>
      <c r="P12" s="45">
        <v>10842</v>
      </c>
      <c r="Q12" s="32">
        <v>11514204</v>
      </c>
    </row>
    <row r="13" spans="2:17" x14ac:dyDescent="0.2">
      <c r="B13" s="1">
        <v>6</v>
      </c>
      <c r="C13" s="52" t="s">
        <v>18</v>
      </c>
      <c r="D13" s="27">
        <v>2</v>
      </c>
      <c r="E13" s="27">
        <v>3</v>
      </c>
      <c r="F13" s="28">
        <v>61.81</v>
      </c>
      <c r="G13" s="28">
        <v>21.56</v>
      </c>
      <c r="H13" s="28">
        <v>83.37</v>
      </c>
      <c r="I13" s="27">
        <v>70</v>
      </c>
      <c r="J13" s="29">
        <v>12.5</v>
      </c>
      <c r="K13" s="30" t="s">
        <v>46</v>
      </c>
      <c r="L13" s="29">
        <v>95.87</v>
      </c>
      <c r="M13" s="27" t="s">
        <v>45</v>
      </c>
      <c r="N13" s="31">
        <v>2.3619475922289149E-3</v>
      </c>
      <c r="O13" s="53">
        <f t="shared" si="0"/>
        <v>4.7241589874310527E-3</v>
      </c>
      <c r="P13" s="45">
        <v>15508.7</v>
      </c>
      <c r="Q13" s="32">
        <v>16470239.400000002</v>
      </c>
    </row>
    <row r="14" spans="2:17" x14ac:dyDescent="0.2">
      <c r="B14" s="1">
        <v>7</v>
      </c>
      <c r="C14" s="52" t="s">
        <v>18</v>
      </c>
      <c r="D14" s="27">
        <v>2</v>
      </c>
      <c r="E14" s="27">
        <v>4</v>
      </c>
      <c r="F14" s="28">
        <v>54.3</v>
      </c>
      <c r="G14" s="28">
        <v>13.1</v>
      </c>
      <c r="H14" s="28">
        <v>67.399999999999991</v>
      </c>
      <c r="I14" s="27" t="s">
        <v>53</v>
      </c>
      <c r="J14" s="29">
        <v>0</v>
      </c>
      <c r="K14" s="30">
        <v>0</v>
      </c>
      <c r="L14" s="29">
        <v>67.399999999999991</v>
      </c>
      <c r="M14" s="27" t="s">
        <v>45</v>
      </c>
      <c r="N14" s="31">
        <v>1.4223588790874481E-3</v>
      </c>
      <c r="O14" s="53">
        <f t="shared" si="0"/>
        <v>2.8448766196595998E-3</v>
      </c>
      <c r="P14" s="45">
        <v>9339.3000000000011</v>
      </c>
      <c r="Q14" s="32">
        <v>9918336.5999999996</v>
      </c>
    </row>
    <row r="15" spans="2:17" x14ac:dyDescent="0.2">
      <c r="B15" s="1">
        <v>8</v>
      </c>
      <c r="C15" s="52" t="s">
        <v>18</v>
      </c>
      <c r="D15" s="27">
        <v>2</v>
      </c>
      <c r="E15" s="27">
        <v>5</v>
      </c>
      <c r="F15" s="28">
        <v>46.82</v>
      </c>
      <c r="G15" s="28">
        <v>11.18</v>
      </c>
      <c r="H15" s="28">
        <v>58</v>
      </c>
      <c r="I15" s="27" t="s">
        <v>53</v>
      </c>
      <c r="J15" s="29">
        <v>0</v>
      </c>
      <c r="K15" s="30">
        <v>0</v>
      </c>
      <c r="L15" s="29">
        <v>58</v>
      </c>
      <c r="M15" s="27" t="s">
        <v>45</v>
      </c>
      <c r="N15" s="31">
        <v>1.4007934494215436E-3</v>
      </c>
      <c r="O15" s="53">
        <f t="shared" si="0"/>
        <v>2.8017433517119167E-3</v>
      </c>
      <c r="P15" s="45">
        <v>9197.7000000000007</v>
      </c>
      <c r="Q15" s="32">
        <v>9767957.4000000004</v>
      </c>
    </row>
    <row r="16" spans="2:17" x14ac:dyDescent="0.2">
      <c r="B16" s="1">
        <v>9</v>
      </c>
      <c r="C16" s="52" t="s">
        <v>18</v>
      </c>
      <c r="D16" s="27">
        <v>2</v>
      </c>
      <c r="E16" s="27">
        <v>6</v>
      </c>
      <c r="F16" s="28">
        <v>46.95</v>
      </c>
      <c r="G16" s="28">
        <v>11.55</v>
      </c>
      <c r="H16" s="28">
        <v>58.5</v>
      </c>
      <c r="I16" s="27" t="s">
        <v>53</v>
      </c>
      <c r="J16" s="29">
        <v>0</v>
      </c>
      <c r="K16" s="30">
        <v>0</v>
      </c>
      <c r="L16" s="29">
        <v>58.5</v>
      </c>
      <c r="M16" s="27" t="s">
        <v>45</v>
      </c>
      <c r="N16" s="31">
        <v>1.4128554694041681E-3</v>
      </c>
      <c r="O16" s="53">
        <f t="shared" si="0"/>
        <v>2.8258687388690953E-3</v>
      </c>
      <c r="P16" s="45">
        <v>9276.9</v>
      </c>
      <c r="Q16" s="32">
        <v>9852067.8000000007</v>
      </c>
    </row>
    <row r="17" spans="2:17" x14ac:dyDescent="0.2">
      <c r="B17" s="1">
        <v>10</v>
      </c>
      <c r="C17" s="52" t="s">
        <v>18</v>
      </c>
      <c r="D17" s="27">
        <v>4</v>
      </c>
      <c r="E17" s="27">
        <v>1</v>
      </c>
      <c r="F17" s="28">
        <v>30.59</v>
      </c>
      <c r="G17" s="28">
        <v>4.0599999999999996</v>
      </c>
      <c r="H17" s="28">
        <v>34.65</v>
      </c>
      <c r="I17" s="27" t="s">
        <v>53</v>
      </c>
      <c r="J17" s="29">
        <v>0</v>
      </c>
      <c r="K17" s="30">
        <v>0</v>
      </c>
      <c r="L17" s="29">
        <v>34.65</v>
      </c>
      <c r="M17" s="27" t="s">
        <v>45</v>
      </c>
      <c r="N17" s="31">
        <v>9.363599906208655E-4</v>
      </c>
      <c r="O17" s="53">
        <f t="shared" si="0"/>
        <v>1.8728245621182694E-3</v>
      </c>
      <c r="P17" s="45">
        <v>6148.2000000000007</v>
      </c>
      <c r="Q17" s="32">
        <v>6529388.4000000004</v>
      </c>
    </row>
    <row r="18" spans="2:17" x14ac:dyDescent="0.2">
      <c r="B18" s="1">
        <v>11</v>
      </c>
      <c r="C18" s="52" t="s">
        <v>18</v>
      </c>
      <c r="D18" s="27">
        <v>4</v>
      </c>
      <c r="E18" s="27">
        <v>2</v>
      </c>
      <c r="F18" s="28">
        <v>31.16</v>
      </c>
      <c r="G18" s="28">
        <v>4.45</v>
      </c>
      <c r="H18" s="28">
        <v>35.61</v>
      </c>
      <c r="I18" s="27" t="s">
        <v>53</v>
      </c>
      <c r="J18" s="29">
        <v>0</v>
      </c>
      <c r="K18" s="30">
        <v>0</v>
      </c>
      <c r="L18" s="29">
        <v>35.61</v>
      </c>
      <c r="M18" s="27" t="s">
        <v>45</v>
      </c>
      <c r="N18" s="31">
        <v>9.3399936802325589E-4</v>
      </c>
      <c r="O18" s="53">
        <f t="shared" si="0"/>
        <v>1.8681030532680641E-3</v>
      </c>
      <c r="P18" s="45">
        <v>6132.7000000000007</v>
      </c>
      <c r="Q18" s="32">
        <v>6512927.4000000004</v>
      </c>
    </row>
    <row r="19" spans="2:17" x14ac:dyDescent="0.2">
      <c r="B19" s="1">
        <v>12</v>
      </c>
      <c r="C19" s="52" t="s">
        <v>18</v>
      </c>
      <c r="D19" s="27">
        <v>4</v>
      </c>
      <c r="E19" s="27">
        <v>3</v>
      </c>
      <c r="F19" s="28">
        <v>62.17</v>
      </c>
      <c r="G19" s="28">
        <v>21.56</v>
      </c>
      <c r="H19" s="28">
        <v>83.73</v>
      </c>
      <c r="I19" s="27">
        <v>166</v>
      </c>
      <c r="J19" s="29">
        <v>12.5</v>
      </c>
      <c r="K19" s="30" t="s">
        <v>46</v>
      </c>
      <c r="L19" s="29">
        <v>96.23</v>
      </c>
      <c r="M19" s="27" t="s">
        <v>45</v>
      </c>
      <c r="N19" s="31">
        <v>2.3964279119772255E-3</v>
      </c>
      <c r="O19" s="53">
        <f t="shared" si="0"/>
        <v>4.7931234779914735E-3</v>
      </c>
      <c r="P19" s="45">
        <v>15735.1</v>
      </c>
      <c r="Q19" s="32">
        <v>16710676.199999999</v>
      </c>
    </row>
    <row r="20" spans="2:17" x14ac:dyDescent="0.2">
      <c r="B20" s="1">
        <v>13</v>
      </c>
      <c r="C20" s="52" t="s">
        <v>18</v>
      </c>
      <c r="D20" s="27">
        <v>4</v>
      </c>
      <c r="E20" s="27">
        <v>4</v>
      </c>
      <c r="F20" s="28">
        <v>54.3</v>
      </c>
      <c r="G20" s="28">
        <v>13.1</v>
      </c>
      <c r="H20" s="28">
        <v>67.399999999999991</v>
      </c>
      <c r="I20" s="27" t="s">
        <v>53</v>
      </c>
      <c r="J20" s="29">
        <v>0</v>
      </c>
      <c r="K20" s="30">
        <v>0</v>
      </c>
      <c r="L20" s="29">
        <v>67.399999999999991</v>
      </c>
      <c r="M20" s="27" t="s">
        <v>45</v>
      </c>
      <c r="N20" s="31">
        <v>1.5930395078062281E-3</v>
      </c>
      <c r="O20" s="53">
        <f t="shared" si="0"/>
        <v>3.1862569402031646E-3</v>
      </c>
      <c r="P20" s="45">
        <v>10460</v>
      </c>
      <c r="Q20" s="32">
        <v>11108520</v>
      </c>
    </row>
    <row r="21" spans="2:17" x14ac:dyDescent="0.2">
      <c r="B21" s="1">
        <v>14</v>
      </c>
      <c r="C21" s="52" t="s">
        <v>18</v>
      </c>
      <c r="D21" s="27">
        <v>4</v>
      </c>
      <c r="E21" s="27">
        <v>5</v>
      </c>
      <c r="F21" s="28">
        <v>46.82</v>
      </c>
      <c r="G21" s="28">
        <v>11.18</v>
      </c>
      <c r="H21" s="28">
        <v>58</v>
      </c>
      <c r="I21" s="27" t="s">
        <v>53</v>
      </c>
      <c r="J21" s="29">
        <v>0</v>
      </c>
      <c r="K21" s="30">
        <v>0</v>
      </c>
      <c r="L21" s="29">
        <v>58</v>
      </c>
      <c r="M21" s="27" t="s">
        <v>45</v>
      </c>
      <c r="N21" s="31">
        <v>1.5079504855298096E-3</v>
      </c>
      <c r="O21" s="53">
        <f t="shared" si="0"/>
        <v>3.0160693921638237E-3</v>
      </c>
      <c r="P21" s="45">
        <v>9901.3000000000011</v>
      </c>
      <c r="Q21" s="32">
        <v>10515180.6</v>
      </c>
    </row>
    <row r="22" spans="2:17" x14ac:dyDescent="0.2">
      <c r="B22" s="1">
        <v>15</v>
      </c>
      <c r="C22" s="52" t="s">
        <v>18</v>
      </c>
      <c r="D22" s="27">
        <v>4</v>
      </c>
      <c r="E22" s="27">
        <v>6</v>
      </c>
      <c r="F22" s="28">
        <v>46.95</v>
      </c>
      <c r="G22" s="28">
        <v>11.55</v>
      </c>
      <c r="H22" s="28">
        <v>58.5</v>
      </c>
      <c r="I22" s="27" t="s">
        <v>53</v>
      </c>
      <c r="J22" s="29">
        <v>0</v>
      </c>
      <c r="K22" s="30">
        <v>0</v>
      </c>
      <c r="L22" s="29">
        <v>58.5</v>
      </c>
      <c r="M22" s="27" t="s">
        <v>45</v>
      </c>
      <c r="N22" s="31">
        <v>1.5670421995861018E-3</v>
      </c>
      <c r="O22" s="53">
        <f t="shared" si="0"/>
        <v>3.1342594201560635E-3</v>
      </c>
      <c r="P22" s="45">
        <v>10289.300000000001</v>
      </c>
      <c r="Q22" s="32">
        <v>10927236.6</v>
      </c>
    </row>
    <row r="23" spans="2:17" x14ac:dyDescent="0.2">
      <c r="B23" s="1">
        <v>16</v>
      </c>
      <c r="C23" s="52" t="s">
        <v>18</v>
      </c>
      <c r="D23" s="27">
        <v>6</v>
      </c>
      <c r="E23" s="27">
        <v>1</v>
      </c>
      <c r="F23" s="28">
        <v>30.59</v>
      </c>
      <c r="G23" s="28">
        <v>4.0599999999999996</v>
      </c>
      <c r="H23" s="28">
        <v>34.65</v>
      </c>
      <c r="I23" s="27" t="s">
        <v>53</v>
      </c>
      <c r="J23" s="29">
        <v>0</v>
      </c>
      <c r="K23" s="30">
        <v>0</v>
      </c>
      <c r="L23" s="29">
        <v>34.65</v>
      </c>
      <c r="M23" s="27" t="s">
        <v>45</v>
      </c>
      <c r="N23" s="31">
        <v>1.0366788361076686E-3</v>
      </c>
      <c r="O23" s="53">
        <f t="shared" si="0"/>
        <v>2.0734734575782905E-3</v>
      </c>
      <c r="P23" s="45">
        <v>6806.9000000000005</v>
      </c>
      <c r="Q23" s="32">
        <v>7228927.7999999998</v>
      </c>
    </row>
    <row r="24" spans="2:17" x14ac:dyDescent="0.2">
      <c r="B24" s="1">
        <v>17</v>
      </c>
      <c r="C24" s="52" t="s">
        <v>18</v>
      </c>
      <c r="D24" s="27">
        <v>6</v>
      </c>
      <c r="E24" s="27">
        <v>2</v>
      </c>
      <c r="F24" s="28">
        <v>31.16</v>
      </c>
      <c r="G24" s="28">
        <v>4.45</v>
      </c>
      <c r="H24" s="28">
        <v>35.61</v>
      </c>
      <c r="I24" s="27" t="s">
        <v>53</v>
      </c>
      <c r="J24" s="29">
        <v>0</v>
      </c>
      <c r="K24" s="30">
        <v>0</v>
      </c>
      <c r="L24" s="29">
        <v>35.61</v>
      </c>
      <c r="M24" s="27" t="s">
        <v>45</v>
      </c>
      <c r="N24" s="31">
        <v>1.0340745363386929E-3</v>
      </c>
      <c r="O24" s="53">
        <f t="shared" si="0"/>
        <v>2.0682645671693542E-3</v>
      </c>
      <c r="P24" s="45">
        <v>6789.8</v>
      </c>
      <c r="Q24" s="32">
        <v>7210767.6000000006</v>
      </c>
    </row>
    <row r="25" spans="2:17" x14ac:dyDescent="0.2">
      <c r="B25" s="1">
        <v>18</v>
      </c>
      <c r="C25" s="52" t="s">
        <v>18</v>
      </c>
      <c r="D25" s="27">
        <v>6</v>
      </c>
      <c r="E25" s="27">
        <v>3</v>
      </c>
      <c r="F25" s="28">
        <v>62.17</v>
      </c>
      <c r="G25" s="28">
        <v>21.56</v>
      </c>
      <c r="H25" s="28">
        <v>83.73</v>
      </c>
      <c r="I25" s="27">
        <v>165</v>
      </c>
      <c r="J25" s="29">
        <v>13.5</v>
      </c>
      <c r="K25" s="30" t="s">
        <v>46</v>
      </c>
      <c r="L25" s="29">
        <v>97.23</v>
      </c>
      <c r="M25" s="27" t="s">
        <v>45</v>
      </c>
      <c r="N25" s="31">
        <v>2.6423286375320955E-3</v>
      </c>
      <c r="O25" s="53">
        <f t="shared" si="0"/>
        <v>5.2849523934457793E-3</v>
      </c>
      <c r="P25" s="45">
        <v>17349.7</v>
      </c>
      <c r="Q25" s="32">
        <v>18425381.400000002</v>
      </c>
    </row>
    <row r="26" spans="2:17" x14ac:dyDescent="0.2">
      <c r="B26" s="1">
        <v>19</v>
      </c>
      <c r="C26" s="52" t="s">
        <v>18</v>
      </c>
      <c r="D26" s="27">
        <v>6</v>
      </c>
      <c r="E26" s="27">
        <v>4</v>
      </c>
      <c r="F26" s="28">
        <v>54.3</v>
      </c>
      <c r="G26" s="28">
        <v>13.1</v>
      </c>
      <c r="H26" s="28">
        <v>67.399999999999991</v>
      </c>
      <c r="I26" s="27" t="s">
        <v>53</v>
      </c>
      <c r="J26" s="29">
        <v>0</v>
      </c>
      <c r="K26" s="30">
        <v>0</v>
      </c>
      <c r="L26" s="29">
        <v>67.399999999999991</v>
      </c>
      <c r="M26" s="27" t="s">
        <v>45</v>
      </c>
      <c r="N26" s="31">
        <v>1.7637201365250084E-3</v>
      </c>
      <c r="O26" s="53">
        <f t="shared" si="0"/>
        <v>3.5276372607467295E-3</v>
      </c>
      <c r="P26" s="45">
        <v>11580.7</v>
      </c>
      <c r="Q26" s="32">
        <v>12298703.4</v>
      </c>
    </row>
    <row r="27" spans="2:17" x14ac:dyDescent="0.2">
      <c r="B27" s="1">
        <v>20</v>
      </c>
      <c r="C27" s="52" t="s">
        <v>18</v>
      </c>
      <c r="D27" s="27">
        <v>6</v>
      </c>
      <c r="E27" s="27">
        <v>5</v>
      </c>
      <c r="F27" s="28">
        <v>46.82</v>
      </c>
      <c r="G27" s="28">
        <v>11.18</v>
      </c>
      <c r="H27" s="28">
        <v>58</v>
      </c>
      <c r="I27" s="27" t="s">
        <v>53</v>
      </c>
      <c r="J27" s="29">
        <v>0</v>
      </c>
      <c r="K27" s="30">
        <v>0</v>
      </c>
      <c r="L27" s="29">
        <v>58</v>
      </c>
      <c r="M27" s="27" t="s">
        <v>45</v>
      </c>
      <c r="N27" s="31">
        <v>1.6695236799687796E-3</v>
      </c>
      <c r="O27" s="53">
        <f t="shared" si="0"/>
        <v>3.3392338269498216E-3</v>
      </c>
      <c r="P27" s="45">
        <v>10962.2</v>
      </c>
      <c r="Q27" s="32">
        <v>11641856.4</v>
      </c>
    </row>
    <row r="28" spans="2:17" x14ac:dyDescent="0.2">
      <c r="B28" s="1">
        <v>21</v>
      </c>
      <c r="C28" s="52" t="s">
        <v>18</v>
      </c>
      <c r="D28" s="27">
        <v>6</v>
      </c>
      <c r="E28" s="27">
        <v>6</v>
      </c>
      <c r="F28" s="28">
        <v>46.95</v>
      </c>
      <c r="G28" s="28">
        <v>11.55</v>
      </c>
      <c r="H28" s="28">
        <v>58.5</v>
      </c>
      <c r="I28" s="27" t="s">
        <v>53</v>
      </c>
      <c r="J28" s="29">
        <v>0</v>
      </c>
      <c r="K28" s="30">
        <v>0</v>
      </c>
      <c r="L28" s="29">
        <v>58.5</v>
      </c>
      <c r="M28" s="27" t="s">
        <v>45</v>
      </c>
      <c r="N28" s="31">
        <v>1.7349357706573814E-3</v>
      </c>
      <c r="O28" s="53">
        <f t="shared" si="0"/>
        <v>3.4700653141216432E-3</v>
      </c>
      <c r="P28" s="45">
        <v>11391.7</v>
      </c>
      <c r="Q28" s="32">
        <v>12097985.4</v>
      </c>
    </row>
    <row r="29" spans="2:17" x14ac:dyDescent="0.2">
      <c r="B29" s="1">
        <v>22</v>
      </c>
      <c r="C29" s="52" t="s">
        <v>18</v>
      </c>
      <c r="D29" s="27">
        <v>8</v>
      </c>
      <c r="E29" s="27">
        <v>1</v>
      </c>
      <c r="F29" s="28">
        <v>30.89</v>
      </c>
      <c r="G29" s="28">
        <v>4.0599999999999996</v>
      </c>
      <c r="H29" s="28">
        <v>34.950000000000003</v>
      </c>
      <c r="I29" s="27" t="s">
        <v>53</v>
      </c>
      <c r="J29" s="29">
        <v>0</v>
      </c>
      <c r="K29" s="30">
        <v>0</v>
      </c>
      <c r="L29" s="29">
        <v>34.950000000000003</v>
      </c>
      <c r="M29" s="27" t="s">
        <v>45</v>
      </c>
      <c r="N29" s="31">
        <v>1.1468513772115909E-3</v>
      </c>
      <c r="O29" s="53">
        <f t="shared" si="0"/>
        <v>2.2938308448194923E-3</v>
      </c>
      <c r="P29" s="45">
        <v>7530.3</v>
      </c>
      <c r="Q29" s="32">
        <v>7997178.5999999996</v>
      </c>
    </row>
    <row r="30" spans="2:17" x14ac:dyDescent="0.2">
      <c r="B30" s="1">
        <v>23</v>
      </c>
      <c r="C30" s="52" t="s">
        <v>18</v>
      </c>
      <c r="D30" s="27">
        <v>8</v>
      </c>
      <c r="E30" s="27">
        <v>2</v>
      </c>
      <c r="F30" s="28">
        <v>31.16</v>
      </c>
      <c r="G30" s="28">
        <v>4.45</v>
      </c>
      <c r="H30" s="28">
        <v>35.61</v>
      </c>
      <c r="I30" s="27" t="s">
        <v>53</v>
      </c>
      <c r="J30" s="29">
        <v>0</v>
      </c>
      <c r="K30" s="30">
        <v>0</v>
      </c>
      <c r="L30" s="29">
        <v>35.61</v>
      </c>
      <c r="M30" s="27" t="s">
        <v>45</v>
      </c>
      <c r="N30" s="31">
        <v>1.1341497046541301E-3</v>
      </c>
      <c r="O30" s="53">
        <f t="shared" si="0"/>
        <v>2.268426081070645E-3</v>
      </c>
      <c r="P30" s="45">
        <v>7446.9000000000005</v>
      </c>
      <c r="Q30" s="32">
        <v>7908607.8000000007</v>
      </c>
    </row>
    <row r="31" spans="2:17" x14ac:dyDescent="0.2">
      <c r="B31" s="1">
        <v>24</v>
      </c>
      <c r="C31" s="52" t="s">
        <v>18</v>
      </c>
      <c r="D31" s="27">
        <v>8</v>
      </c>
      <c r="E31" s="27">
        <v>3</v>
      </c>
      <c r="F31" s="28">
        <v>62.17</v>
      </c>
      <c r="G31" s="28">
        <v>21.78</v>
      </c>
      <c r="H31" s="28">
        <v>83.95</v>
      </c>
      <c r="I31" s="27">
        <v>388</v>
      </c>
      <c r="J31" s="29">
        <v>12.5</v>
      </c>
      <c r="K31" s="30" t="s">
        <v>46</v>
      </c>
      <c r="L31" s="29">
        <v>96.45</v>
      </c>
      <c r="M31" s="27" t="s">
        <v>45</v>
      </c>
      <c r="N31" s="31">
        <v>2.8044653354298496E-3</v>
      </c>
      <c r="O31" s="53">
        <f t="shared" si="0"/>
        <v>5.6092438980863413E-3</v>
      </c>
      <c r="P31" s="45">
        <v>18414.3</v>
      </c>
      <c r="Q31" s="32">
        <v>19555986.600000001</v>
      </c>
    </row>
    <row r="32" spans="2:17" x14ac:dyDescent="0.2">
      <c r="B32" s="1">
        <v>25</v>
      </c>
      <c r="C32" s="52" t="s">
        <v>18</v>
      </c>
      <c r="D32" s="27">
        <v>8</v>
      </c>
      <c r="E32" s="27">
        <v>4</v>
      </c>
      <c r="F32" s="28">
        <v>54.3</v>
      </c>
      <c r="G32" s="28">
        <v>13.1</v>
      </c>
      <c r="H32" s="28">
        <v>67.399999999999991</v>
      </c>
      <c r="I32" s="27">
        <v>69</v>
      </c>
      <c r="J32" s="29">
        <v>12.5</v>
      </c>
      <c r="K32" s="30" t="s">
        <v>46</v>
      </c>
      <c r="L32" s="29">
        <v>79.899999999999991</v>
      </c>
      <c r="M32" s="27" t="s">
        <v>45</v>
      </c>
      <c r="N32" s="31">
        <v>2.3618105238200214E-3</v>
      </c>
      <c r="O32" s="53">
        <f t="shared" si="0"/>
        <v>4.723884835304267E-3</v>
      </c>
      <c r="P32" s="45">
        <v>15507.800000000001</v>
      </c>
      <c r="Q32" s="32">
        <v>16469283.600000001</v>
      </c>
    </row>
    <row r="33" spans="2:17" x14ac:dyDescent="0.2">
      <c r="B33" s="1">
        <v>26</v>
      </c>
      <c r="C33" s="52" t="s">
        <v>18</v>
      </c>
      <c r="D33" s="27">
        <v>8</v>
      </c>
      <c r="E33" s="27">
        <v>5</v>
      </c>
      <c r="F33" s="28">
        <v>46.82</v>
      </c>
      <c r="G33" s="28">
        <v>11.18</v>
      </c>
      <c r="H33" s="28">
        <v>58</v>
      </c>
      <c r="I33" s="27">
        <v>382</v>
      </c>
      <c r="J33" s="29">
        <v>12.5</v>
      </c>
      <c r="K33" s="30" t="s">
        <v>46</v>
      </c>
      <c r="L33" s="29">
        <v>70.5</v>
      </c>
      <c r="M33" s="27" t="s">
        <v>45</v>
      </c>
      <c r="N33" s="31">
        <v>2.204897655283429E-3</v>
      </c>
      <c r="O33" s="53">
        <f t="shared" si="0"/>
        <v>4.4100415728289977E-3</v>
      </c>
      <c r="P33" s="45">
        <v>14477.5</v>
      </c>
      <c r="Q33" s="32">
        <v>15375105</v>
      </c>
    </row>
    <row r="34" spans="2:17" x14ac:dyDescent="0.2">
      <c r="B34" s="1">
        <v>27</v>
      </c>
      <c r="C34" s="52" t="s">
        <v>18</v>
      </c>
      <c r="D34" s="27">
        <v>8</v>
      </c>
      <c r="E34" s="27">
        <v>6</v>
      </c>
      <c r="F34" s="28">
        <v>46.95</v>
      </c>
      <c r="G34" s="28">
        <v>11.55</v>
      </c>
      <c r="H34" s="28">
        <v>58.5</v>
      </c>
      <c r="I34" s="27">
        <v>383</v>
      </c>
      <c r="J34" s="29">
        <v>12.5</v>
      </c>
      <c r="K34" s="30" t="s">
        <v>46</v>
      </c>
      <c r="L34" s="29">
        <v>71</v>
      </c>
      <c r="M34" s="27" t="s">
        <v>45</v>
      </c>
      <c r="N34" s="31">
        <v>2.276645352427551E-3</v>
      </c>
      <c r="O34" s="53">
        <f t="shared" si="0"/>
        <v>4.5535449805278226E-3</v>
      </c>
      <c r="P34" s="45">
        <v>14948.6</v>
      </c>
      <c r="Q34" s="32">
        <v>15875413.199999999</v>
      </c>
    </row>
    <row r="35" spans="2:17" x14ac:dyDescent="0.2">
      <c r="B35" s="1">
        <v>28</v>
      </c>
      <c r="C35" s="52" t="s">
        <v>18</v>
      </c>
      <c r="D35" s="27">
        <v>10</v>
      </c>
      <c r="E35" s="27">
        <v>1</v>
      </c>
      <c r="F35" s="28">
        <v>30.89</v>
      </c>
      <c r="G35" s="28">
        <v>4.0599999999999996</v>
      </c>
      <c r="H35" s="28">
        <v>34.950000000000003</v>
      </c>
      <c r="I35" s="27" t="s">
        <v>53</v>
      </c>
      <c r="J35" s="29">
        <v>0</v>
      </c>
      <c r="K35" s="30">
        <v>0</v>
      </c>
      <c r="L35" s="29">
        <v>34.950000000000003</v>
      </c>
      <c r="M35" s="27" t="s">
        <v>45</v>
      </c>
      <c r="N35" s="31">
        <v>1.2480535524445966E-3</v>
      </c>
      <c r="O35" s="53">
        <f t="shared" si="0"/>
        <v>2.4962464984299138E-3</v>
      </c>
      <c r="P35" s="45">
        <v>8194.8000000000011</v>
      </c>
      <c r="Q35" s="32">
        <v>8702877.5999999996</v>
      </c>
    </row>
    <row r="36" spans="2:17" x14ac:dyDescent="0.2">
      <c r="B36" s="1">
        <v>29</v>
      </c>
      <c r="C36" s="52" t="s">
        <v>18</v>
      </c>
      <c r="D36" s="27">
        <v>10</v>
      </c>
      <c r="E36" s="27">
        <v>2</v>
      </c>
      <c r="F36" s="28">
        <v>31.16</v>
      </c>
      <c r="G36" s="28">
        <v>4.45</v>
      </c>
      <c r="H36" s="28">
        <v>35.61</v>
      </c>
      <c r="I36" s="27" t="s">
        <v>53</v>
      </c>
      <c r="J36" s="29">
        <v>0</v>
      </c>
      <c r="K36" s="30">
        <v>0</v>
      </c>
      <c r="L36" s="29">
        <v>35.61</v>
      </c>
      <c r="M36" s="27" t="s">
        <v>45</v>
      </c>
      <c r="N36" s="31">
        <v>1.2342096431463569E-3</v>
      </c>
      <c r="O36" s="53">
        <f t="shared" si="0"/>
        <v>2.4685571336245152E-3</v>
      </c>
      <c r="P36" s="45">
        <v>8103.9000000000005</v>
      </c>
      <c r="Q36" s="32">
        <v>8606341.8000000007</v>
      </c>
    </row>
    <row r="37" spans="2:17" x14ac:dyDescent="0.2">
      <c r="B37" s="1">
        <v>30</v>
      </c>
      <c r="C37" s="52" t="s">
        <v>18</v>
      </c>
      <c r="D37" s="27">
        <v>10</v>
      </c>
      <c r="E37" s="27">
        <v>3</v>
      </c>
      <c r="F37" s="28">
        <v>62.17</v>
      </c>
      <c r="G37" s="28">
        <v>21.78</v>
      </c>
      <c r="H37" s="28">
        <v>83.95</v>
      </c>
      <c r="I37" s="27">
        <v>50</v>
      </c>
      <c r="J37" s="29">
        <v>12.5</v>
      </c>
      <c r="K37" s="30" t="s">
        <v>46</v>
      </c>
      <c r="L37" s="29">
        <v>96.45</v>
      </c>
      <c r="M37" s="27" t="s">
        <v>45</v>
      </c>
      <c r="N37" s="31">
        <v>3.0725254537558289E-3</v>
      </c>
      <c r="O37" s="53">
        <f t="shared" si="0"/>
        <v>6.1453940740377362E-3</v>
      </c>
      <c r="P37" s="45">
        <v>20174.400000000001</v>
      </c>
      <c r="Q37" s="32">
        <v>21425212.800000001</v>
      </c>
    </row>
    <row r="38" spans="2:17" x14ac:dyDescent="0.2">
      <c r="B38" s="1">
        <v>31</v>
      </c>
      <c r="C38" s="52" t="s">
        <v>18</v>
      </c>
      <c r="D38" s="27">
        <v>10</v>
      </c>
      <c r="E38" s="27">
        <v>4</v>
      </c>
      <c r="F38" s="28">
        <v>54.3</v>
      </c>
      <c r="G38" s="28">
        <v>13.1</v>
      </c>
      <c r="H38" s="28">
        <v>67.399999999999991</v>
      </c>
      <c r="I38" s="27">
        <v>67</v>
      </c>
      <c r="J38" s="29">
        <v>12.5</v>
      </c>
      <c r="K38" s="30" t="s">
        <v>46</v>
      </c>
      <c r="L38" s="29">
        <v>79.899999999999991</v>
      </c>
      <c r="M38" s="27" t="s">
        <v>45</v>
      </c>
      <c r="N38" s="31">
        <v>2.5324911525388015E-3</v>
      </c>
      <c r="O38" s="53">
        <f t="shared" si="0"/>
        <v>5.0652651558478314E-3</v>
      </c>
      <c r="P38" s="45">
        <v>16628.5</v>
      </c>
      <c r="Q38" s="32">
        <v>17659467</v>
      </c>
    </row>
    <row r="39" spans="2:17" x14ac:dyDescent="0.2">
      <c r="B39" s="1">
        <v>32</v>
      </c>
      <c r="C39" s="52" t="s">
        <v>18</v>
      </c>
      <c r="D39" s="27">
        <v>10</v>
      </c>
      <c r="E39" s="27">
        <v>5</v>
      </c>
      <c r="F39" s="28">
        <v>46.82</v>
      </c>
      <c r="G39" s="28">
        <v>11.18</v>
      </c>
      <c r="H39" s="28">
        <v>58</v>
      </c>
      <c r="I39" s="27">
        <v>378</v>
      </c>
      <c r="J39" s="29">
        <v>12.5</v>
      </c>
      <c r="K39" s="30" t="s">
        <v>46</v>
      </c>
      <c r="L39" s="29">
        <v>70.5</v>
      </c>
      <c r="M39" s="27" t="s">
        <v>45</v>
      </c>
      <c r="N39" s="31">
        <v>2.3664708497223995E-3</v>
      </c>
      <c r="O39" s="53">
        <f t="shared" si="0"/>
        <v>4.7332060076149957E-3</v>
      </c>
      <c r="P39" s="45">
        <v>15538.400000000001</v>
      </c>
      <c r="Q39" s="32">
        <v>16501780.800000001</v>
      </c>
    </row>
    <row r="40" spans="2:17" x14ac:dyDescent="0.2">
      <c r="B40" s="1">
        <v>33</v>
      </c>
      <c r="C40" s="52" t="s">
        <v>18</v>
      </c>
      <c r="D40" s="27">
        <v>10</v>
      </c>
      <c r="E40" s="27">
        <v>6</v>
      </c>
      <c r="F40" s="28">
        <v>46.95</v>
      </c>
      <c r="G40" s="28">
        <v>11.55</v>
      </c>
      <c r="H40" s="28">
        <v>58.5</v>
      </c>
      <c r="I40" s="27">
        <v>379</v>
      </c>
      <c r="J40" s="29">
        <v>12.5</v>
      </c>
      <c r="K40" s="30" t="s">
        <v>46</v>
      </c>
      <c r="L40" s="29">
        <v>71</v>
      </c>
      <c r="M40" s="27" t="s">
        <v>45</v>
      </c>
      <c r="N40" s="31">
        <v>2.4445541533220411E-3</v>
      </c>
      <c r="O40" s="53">
        <f t="shared" si="0"/>
        <v>4.8893813358408238E-3</v>
      </c>
      <c r="P40" s="45">
        <v>16051.1</v>
      </c>
      <c r="Q40" s="32">
        <v>17046268.199999999</v>
      </c>
    </row>
    <row r="41" spans="2:17" x14ac:dyDescent="0.2">
      <c r="B41" s="1">
        <v>34</v>
      </c>
      <c r="C41" s="52" t="s">
        <v>18</v>
      </c>
      <c r="D41" s="27">
        <v>12</v>
      </c>
      <c r="E41" s="27">
        <v>1</v>
      </c>
      <c r="F41" s="28">
        <v>30.89</v>
      </c>
      <c r="G41" s="28">
        <v>4.0599999999999996</v>
      </c>
      <c r="H41" s="28">
        <v>34.950000000000003</v>
      </c>
      <c r="I41" s="27" t="s">
        <v>53</v>
      </c>
      <c r="J41" s="29">
        <v>0</v>
      </c>
      <c r="K41" s="30">
        <v>0</v>
      </c>
      <c r="L41" s="29">
        <v>34.950000000000003</v>
      </c>
      <c r="M41" s="27" t="s">
        <v>45</v>
      </c>
      <c r="N41" s="31">
        <v>1.3239437615019428E-3</v>
      </c>
      <c r="O41" s="53">
        <f t="shared" si="0"/>
        <v>2.6480353926271634E-3</v>
      </c>
      <c r="P41" s="45">
        <v>8693.1</v>
      </c>
      <c r="Q41" s="32">
        <v>9232072.2000000011</v>
      </c>
    </row>
    <row r="42" spans="2:17" x14ac:dyDescent="0.2">
      <c r="B42" s="1">
        <v>35</v>
      </c>
      <c r="C42" s="52" t="s">
        <v>18</v>
      </c>
      <c r="D42" s="27">
        <v>12</v>
      </c>
      <c r="E42" s="27">
        <v>2</v>
      </c>
      <c r="F42" s="28">
        <v>31.16</v>
      </c>
      <c r="G42" s="28">
        <v>4.45</v>
      </c>
      <c r="H42" s="28">
        <v>35.61</v>
      </c>
      <c r="I42" s="27" t="s">
        <v>53</v>
      </c>
      <c r="J42" s="29">
        <v>0</v>
      </c>
      <c r="K42" s="30">
        <v>0</v>
      </c>
      <c r="L42" s="29">
        <v>35.61</v>
      </c>
      <c r="M42" s="27" t="s">
        <v>45</v>
      </c>
      <c r="N42" s="31">
        <v>1.3092622119271321E-3</v>
      </c>
      <c r="O42" s="53">
        <f t="shared" si="0"/>
        <v>2.6186706537136275E-3</v>
      </c>
      <c r="P42" s="45">
        <v>8596.7000000000007</v>
      </c>
      <c r="Q42" s="32">
        <v>9129695.4000000004</v>
      </c>
    </row>
    <row r="43" spans="2:17" x14ac:dyDescent="0.2">
      <c r="B43" s="1">
        <v>36</v>
      </c>
      <c r="C43" s="52" t="s">
        <v>18</v>
      </c>
      <c r="D43" s="27">
        <v>12</v>
      </c>
      <c r="E43" s="27">
        <v>3</v>
      </c>
      <c r="F43" s="28">
        <v>62.17</v>
      </c>
      <c r="G43" s="28">
        <v>21.78</v>
      </c>
      <c r="H43" s="28">
        <v>83.95</v>
      </c>
      <c r="I43" s="27">
        <v>52</v>
      </c>
      <c r="J43" s="29">
        <v>12.5</v>
      </c>
      <c r="K43" s="30" t="s">
        <v>46</v>
      </c>
      <c r="L43" s="29">
        <v>96.45</v>
      </c>
      <c r="M43" s="27" t="s">
        <v>45</v>
      </c>
      <c r="N43" s="31">
        <v>3.2333828465039112E-3</v>
      </c>
      <c r="O43" s="53">
        <f t="shared" si="0"/>
        <v>6.4671268254949624E-3</v>
      </c>
      <c r="P43" s="45">
        <v>21230.600000000002</v>
      </c>
      <c r="Q43" s="32">
        <v>22546897.199999999</v>
      </c>
    </row>
    <row r="44" spans="2:17" x14ac:dyDescent="0.2">
      <c r="B44" s="1">
        <v>37</v>
      </c>
      <c r="C44" s="52" t="s">
        <v>18</v>
      </c>
      <c r="D44" s="27">
        <v>12</v>
      </c>
      <c r="E44" s="27">
        <v>4</v>
      </c>
      <c r="F44" s="28">
        <v>54.3</v>
      </c>
      <c r="G44" s="28">
        <v>13.1</v>
      </c>
      <c r="H44" s="28">
        <v>67.399999999999991</v>
      </c>
      <c r="I44" s="27">
        <v>65</v>
      </c>
      <c r="J44" s="29">
        <v>12.5</v>
      </c>
      <c r="K44" s="30" t="s">
        <v>46</v>
      </c>
      <c r="L44" s="29">
        <v>79.899999999999991</v>
      </c>
      <c r="M44" s="27" t="s">
        <v>45</v>
      </c>
      <c r="N44" s="31">
        <v>2.6604978166220841E-3</v>
      </c>
      <c r="O44" s="53">
        <f t="shared" si="0"/>
        <v>5.3212927809186501E-3</v>
      </c>
      <c r="P44" s="45">
        <v>17469</v>
      </c>
      <c r="Q44" s="32">
        <v>18552078</v>
      </c>
    </row>
    <row r="45" spans="2:17" x14ac:dyDescent="0.2">
      <c r="B45" s="1">
        <v>38</v>
      </c>
      <c r="C45" s="52" t="s">
        <v>18</v>
      </c>
      <c r="D45" s="27">
        <v>12</v>
      </c>
      <c r="E45" s="27">
        <v>5</v>
      </c>
      <c r="F45" s="28">
        <v>46.82</v>
      </c>
      <c r="G45" s="28">
        <v>11.18</v>
      </c>
      <c r="H45" s="28">
        <v>58</v>
      </c>
      <c r="I45" s="27">
        <v>228</v>
      </c>
      <c r="J45" s="29">
        <v>12.5</v>
      </c>
      <c r="K45" s="30" t="s">
        <v>46</v>
      </c>
      <c r="L45" s="29">
        <v>70.5</v>
      </c>
      <c r="M45" s="27" t="s">
        <v>45</v>
      </c>
      <c r="N45" s="31">
        <v>2.513773699813239E-3</v>
      </c>
      <c r="O45" s="53">
        <f t="shared" si="0"/>
        <v>5.0278281598678158E-3</v>
      </c>
      <c r="P45" s="45">
        <v>16505.600000000002</v>
      </c>
      <c r="Q45" s="32">
        <v>17528947.199999999</v>
      </c>
    </row>
    <row r="46" spans="2:17" x14ac:dyDescent="0.2">
      <c r="B46" s="1">
        <v>39</v>
      </c>
      <c r="C46" s="52" t="s">
        <v>18</v>
      </c>
      <c r="D46" s="27">
        <v>12</v>
      </c>
      <c r="E46" s="27">
        <v>6</v>
      </c>
      <c r="F46" s="28">
        <v>46.95</v>
      </c>
      <c r="G46" s="28">
        <v>11.55</v>
      </c>
      <c r="H46" s="28">
        <v>58.5</v>
      </c>
      <c r="I46" s="27">
        <v>375</v>
      </c>
      <c r="J46" s="29">
        <v>12.5</v>
      </c>
      <c r="K46" s="30" t="s">
        <v>46</v>
      </c>
      <c r="L46" s="29">
        <v>71</v>
      </c>
      <c r="M46" s="27" t="s">
        <v>45</v>
      </c>
      <c r="N46" s="31">
        <v>2.570474331625501E-3</v>
      </c>
      <c r="O46" s="53">
        <f t="shared" si="0"/>
        <v>5.141235756315009E-3</v>
      </c>
      <c r="P46" s="45">
        <v>16877.900000000001</v>
      </c>
      <c r="Q46" s="32">
        <v>17924329.800000001</v>
      </c>
    </row>
    <row r="47" spans="2:17" x14ac:dyDescent="0.2">
      <c r="B47" s="1">
        <v>40</v>
      </c>
      <c r="C47" s="52" t="s">
        <v>18</v>
      </c>
      <c r="D47" s="27">
        <v>14</v>
      </c>
      <c r="E47" s="27">
        <v>1</v>
      </c>
      <c r="F47" s="28">
        <v>30.89</v>
      </c>
      <c r="G47" s="28">
        <v>4.0599999999999996</v>
      </c>
      <c r="H47" s="28">
        <v>34.950000000000003</v>
      </c>
      <c r="I47" s="27" t="s">
        <v>53</v>
      </c>
      <c r="J47" s="29">
        <v>0</v>
      </c>
      <c r="K47" s="30">
        <v>0</v>
      </c>
      <c r="L47" s="29">
        <v>34.950000000000003</v>
      </c>
      <c r="M47" s="27" t="s">
        <v>45</v>
      </c>
      <c r="N47" s="31">
        <v>1.3745372342068407E-3</v>
      </c>
      <c r="O47" s="53">
        <f t="shared" si="0"/>
        <v>2.7492279887586638E-3</v>
      </c>
      <c r="P47" s="45">
        <v>9025.3000000000011</v>
      </c>
      <c r="Q47" s="32">
        <v>9584868.5999999996</v>
      </c>
    </row>
    <row r="48" spans="2:17" x14ac:dyDescent="0.2">
      <c r="B48" s="1">
        <v>41</v>
      </c>
      <c r="C48" s="52" t="s">
        <v>18</v>
      </c>
      <c r="D48" s="27">
        <v>14</v>
      </c>
      <c r="E48" s="27">
        <v>2</v>
      </c>
      <c r="F48" s="28">
        <v>31.16</v>
      </c>
      <c r="G48" s="28">
        <v>4.45</v>
      </c>
      <c r="H48" s="28">
        <v>35.61</v>
      </c>
      <c r="I48" s="27" t="s">
        <v>53</v>
      </c>
      <c r="J48" s="29">
        <v>0</v>
      </c>
      <c r="K48" s="30">
        <v>0</v>
      </c>
      <c r="L48" s="29">
        <v>35.61</v>
      </c>
      <c r="M48" s="27" t="s">
        <v>45</v>
      </c>
      <c r="N48" s="31">
        <v>1.359307410996456E-3</v>
      </c>
      <c r="O48" s="53">
        <f t="shared" si="0"/>
        <v>2.7187666413379837E-3</v>
      </c>
      <c r="P48" s="45">
        <v>8925.3000000000011</v>
      </c>
      <c r="Q48" s="32">
        <v>9478668.5999999996</v>
      </c>
    </row>
    <row r="49" spans="2:17" x14ac:dyDescent="0.2">
      <c r="B49" s="1">
        <v>42</v>
      </c>
      <c r="C49" s="52" t="s">
        <v>18</v>
      </c>
      <c r="D49" s="27">
        <v>14</v>
      </c>
      <c r="E49" s="27">
        <v>3</v>
      </c>
      <c r="F49" s="28">
        <v>62.17</v>
      </c>
      <c r="G49" s="28">
        <v>21.78</v>
      </c>
      <c r="H49" s="28">
        <v>83.95</v>
      </c>
      <c r="I49" s="27">
        <v>42</v>
      </c>
      <c r="J49" s="29">
        <v>12.5</v>
      </c>
      <c r="K49" s="30" t="s">
        <v>46</v>
      </c>
      <c r="L49" s="29">
        <v>96.45</v>
      </c>
      <c r="M49" s="27" t="s">
        <v>45</v>
      </c>
      <c r="N49" s="31">
        <v>3.3406160317282288E-3</v>
      </c>
      <c r="O49" s="53">
        <f t="shared" si="0"/>
        <v>6.6816051726839723E-3</v>
      </c>
      <c r="P49" s="45">
        <v>21934.7</v>
      </c>
      <c r="Q49" s="32">
        <v>23294651.400000002</v>
      </c>
    </row>
    <row r="50" spans="2:17" x14ac:dyDescent="0.2">
      <c r="B50" s="1">
        <v>43</v>
      </c>
      <c r="C50" s="52" t="s">
        <v>18</v>
      </c>
      <c r="D50" s="27">
        <v>14</v>
      </c>
      <c r="E50" s="27">
        <v>4</v>
      </c>
      <c r="F50" s="28">
        <v>54.3</v>
      </c>
      <c r="G50" s="28">
        <v>13.1</v>
      </c>
      <c r="H50" s="28">
        <v>67.399999999999991</v>
      </c>
      <c r="I50" s="27">
        <v>385</v>
      </c>
      <c r="J50" s="29">
        <v>12.5</v>
      </c>
      <c r="K50" s="30" t="s">
        <v>46</v>
      </c>
      <c r="L50" s="29">
        <v>79.899999999999991</v>
      </c>
      <c r="M50" s="27" t="s">
        <v>45</v>
      </c>
      <c r="N50" s="31">
        <v>2.6922519980157357E-3</v>
      </c>
      <c r="O50" s="53">
        <f t="shared" si="0"/>
        <v>5.3848046902907681E-3</v>
      </c>
      <c r="P50" s="45">
        <v>17677.5</v>
      </c>
      <c r="Q50" s="32">
        <v>18773505</v>
      </c>
    </row>
    <row r="51" spans="2:17" x14ac:dyDescent="0.2">
      <c r="B51" s="1">
        <v>44</v>
      </c>
      <c r="C51" s="52" t="s">
        <v>18</v>
      </c>
      <c r="D51" s="27">
        <v>14</v>
      </c>
      <c r="E51" s="27">
        <v>5</v>
      </c>
      <c r="F51" s="28">
        <v>46.82</v>
      </c>
      <c r="G51" s="28">
        <v>11.18</v>
      </c>
      <c r="H51" s="28">
        <v>58</v>
      </c>
      <c r="I51" s="27">
        <v>224</v>
      </c>
      <c r="J51" s="29">
        <v>12.5</v>
      </c>
      <c r="K51" s="30" t="s">
        <v>46</v>
      </c>
      <c r="L51" s="29">
        <v>70.5</v>
      </c>
      <c r="M51" s="27" t="s">
        <v>45</v>
      </c>
      <c r="N51" s="31">
        <v>2.5945679119443294E-3</v>
      </c>
      <c r="O51" s="53">
        <f t="shared" si="0"/>
        <v>5.1894256079345258E-3</v>
      </c>
      <c r="P51" s="45">
        <v>17036.100000000002</v>
      </c>
      <c r="Q51" s="32">
        <v>18092338.199999999</v>
      </c>
    </row>
    <row r="52" spans="2:17" x14ac:dyDescent="0.2">
      <c r="B52" s="1">
        <v>45</v>
      </c>
      <c r="C52" s="52" t="s">
        <v>18</v>
      </c>
      <c r="D52" s="27">
        <v>14</v>
      </c>
      <c r="E52" s="27">
        <v>6</v>
      </c>
      <c r="F52" s="28">
        <v>46.95</v>
      </c>
      <c r="G52" s="28">
        <v>11.55</v>
      </c>
      <c r="H52" s="28">
        <v>58.5</v>
      </c>
      <c r="I52" s="27">
        <v>225</v>
      </c>
      <c r="J52" s="29">
        <v>12.5</v>
      </c>
      <c r="K52" s="30" t="s">
        <v>46</v>
      </c>
      <c r="L52" s="29">
        <v>71</v>
      </c>
      <c r="M52" s="27" t="s">
        <v>45</v>
      </c>
      <c r="N52" s="31">
        <v>2.6805554937901605E-3</v>
      </c>
      <c r="O52" s="53">
        <f t="shared" si="0"/>
        <v>5.3614103754716863E-3</v>
      </c>
      <c r="P52" s="45">
        <v>17600.7</v>
      </c>
      <c r="Q52" s="32">
        <v>18691943.400000002</v>
      </c>
    </row>
    <row r="53" spans="2:17" x14ac:dyDescent="0.2">
      <c r="B53" s="1">
        <v>46</v>
      </c>
      <c r="C53" s="52" t="s">
        <v>18</v>
      </c>
      <c r="D53" s="27">
        <v>16</v>
      </c>
      <c r="E53" s="27">
        <v>1</v>
      </c>
      <c r="F53" s="28">
        <v>30.89</v>
      </c>
      <c r="G53" s="28">
        <v>4.0599999999999996</v>
      </c>
      <c r="H53" s="28">
        <v>34.950000000000003</v>
      </c>
      <c r="I53" s="27" t="s">
        <v>53</v>
      </c>
      <c r="J53" s="29">
        <v>0</v>
      </c>
      <c r="K53" s="30">
        <v>0</v>
      </c>
      <c r="L53" s="29">
        <v>34.950000000000003</v>
      </c>
      <c r="M53" s="27" t="s">
        <v>45</v>
      </c>
      <c r="N53" s="31">
        <v>1.4251307069117381E-3</v>
      </c>
      <c r="O53" s="53">
        <f t="shared" si="0"/>
        <v>2.8504205848901639E-3</v>
      </c>
      <c r="P53" s="45">
        <v>9357.5</v>
      </c>
      <c r="Q53" s="32">
        <v>9937665</v>
      </c>
    </row>
    <row r="54" spans="2:17" x14ac:dyDescent="0.2">
      <c r="B54" s="1">
        <v>47</v>
      </c>
      <c r="C54" s="52" t="s">
        <v>18</v>
      </c>
      <c r="D54" s="27">
        <v>16</v>
      </c>
      <c r="E54" s="27">
        <v>2</v>
      </c>
      <c r="F54" s="28">
        <v>31.16</v>
      </c>
      <c r="G54" s="28">
        <v>4.45</v>
      </c>
      <c r="H54" s="28">
        <v>35.61</v>
      </c>
      <c r="I54" s="27" t="s">
        <v>53</v>
      </c>
      <c r="J54" s="29">
        <v>0</v>
      </c>
      <c r="K54" s="30">
        <v>0</v>
      </c>
      <c r="L54" s="29">
        <v>35.61</v>
      </c>
      <c r="M54" s="27" t="s">
        <v>45</v>
      </c>
      <c r="N54" s="31">
        <v>1.4093373802425693E-3</v>
      </c>
      <c r="O54" s="53">
        <f t="shared" si="0"/>
        <v>2.8188321676149183E-3</v>
      </c>
      <c r="P54" s="45">
        <v>9253.8000000000011</v>
      </c>
      <c r="Q54" s="32">
        <v>9827535.5999999996</v>
      </c>
    </row>
    <row r="55" spans="2:17" x14ac:dyDescent="0.2">
      <c r="B55" s="1">
        <v>48</v>
      </c>
      <c r="C55" s="52" t="s">
        <v>18</v>
      </c>
      <c r="D55" s="27">
        <v>16</v>
      </c>
      <c r="E55" s="27">
        <v>3</v>
      </c>
      <c r="F55" s="28">
        <v>62.17</v>
      </c>
      <c r="G55" s="28">
        <v>21.78</v>
      </c>
      <c r="H55" s="28">
        <v>83.95</v>
      </c>
      <c r="I55" s="27">
        <v>44</v>
      </c>
      <c r="J55" s="29">
        <v>12.5</v>
      </c>
      <c r="K55" s="30" t="s">
        <v>46</v>
      </c>
      <c r="L55" s="29">
        <v>96.45</v>
      </c>
      <c r="M55" s="27" t="s">
        <v>45</v>
      </c>
      <c r="N55" s="31">
        <v>3.4478492169525469E-3</v>
      </c>
      <c r="O55" s="53">
        <f t="shared" si="0"/>
        <v>6.8960835198729831E-3</v>
      </c>
      <c r="P55" s="45">
        <v>22638.800000000003</v>
      </c>
      <c r="Q55" s="32">
        <v>24042405.600000001</v>
      </c>
    </row>
    <row r="56" spans="2:17" x14ac:dyDescent="0.2">
      <c r="B56" s="1">
        <v>49</v>
      </c>
      <c r="C56" s="52" t="s">
        <v>18</v>
      </c>
      <c r="D56" s="27">
        <v>16</v>
      </c>
      <c r="E56" s="27">
        <v>4</v>
      </c>
      <c r="F56" s="28">
        <v>54.3</v>
      </c>
      <c r="G56" s="28">
        <v>13.1</v>
      </c>
      <c r="H56" s="28">
        <v>67.399999999999991</v>
      </c>
      <c r="I56" s="27">
        <v>357</v>
      </c>
      <c r="J56" s="29">
        <v>12.5</v>
      </c>
      <c r="K56" s="30" t="s">
        <v>46</v>
      </c>
      <c r="L56" s="29">
        <v>79.899999999999991</v>
      </c>
      <c r="M56" s="27" t="s">
        <v>45</v>
      </c>
      <c r="N56" s="31">
        <v>2.7775999272867313E-3</v>
      </c>
      <c r="O56" s="53">
        <f t="shared" si="0"/>
        <v>5.5555100812362613E-3</v>
      </c>
      <c r="P56" s="45">
        <v>18237.900000000001</v>
      </c>
      <c r="Q56" s="32">
        <v>19368649.800000001</v>
      </c>
    </row>
    <row r="57" spans="2:17" x14ac:dyDescent="0.2">
      <c r="B57" s="1">
        <v>50</v>
      </c>
      <c r="C57" s="52" t="s">
        <v>18</v>
      </c>
      <c r="D57" s="27">
        <v>16</v>
      </c>
      <c r="E57" s="27">
        <v>5</v>
      </c>
      <c r="F57" s="28">
        <v>46.82</v>
      </c>
      <c r="G57" s="28">
        <v>11.18</v>
      </c>
      <c r="H57" s="28">
        <v>58</v>
      </c>
      <c r="I57" s="27">
        <v>71</v>
      </c>
      <c r="J57" s="29">
        <v>12.5</v>
      </c>
      <c r="K57" s="30" t="s">
        <v>46</v>
      </c>
      <c r="L57" s="29">
        <v>70.5</v>
      </c>
      <c r="M57" s="27" t="s">
        <v>45</v>
      </c>
      <c r="N57" s="31">
        <v>2.7027910356773222E-3</v>
      </c>
      <c r="O57" s="53">
        <f t="shared" si="0"/>
        <v>5.4058839427058797E-3</v>
      </c>
      <c r="P57" s="45">
        <v>17746.7</v>
      </c>
      <c r="Q57" s="32">
        <v>18846995.400000002</v>
      </c>
    </row>
    <row r="58" spans="2:17" x14ac:dyDescent="0.2">
      <c r="B58" s="1">
        <v>51</v>
      </c>
      <c r="C58" s="52" t="s">
        <v>18</v>
      </c>
      <c r="D58" s="27">
        <v>16</v>
      </c>
      <c r="E58" s="27">
        <v>6</v>
      </c>
      <c r="F58" s="28">
        <v>46.95</v>
      </c>
      <c r="G58" s="28">
        <v>11.55</v>
      </c>
      <c r="H58" s="28">
        <v>58.5</v>
      </c>
      <c r="I58" s="27">
        <v>222</v>
      </c>
      <c r="J58" s="29">
        <v>12.5</v>
      </c>
      <c r="K58" s="30" t="s">
        <v>46</v>
      </c>
      <c r="L58" s="29">
        <v>71</v>
      </c>
      <c r="M58" s="27" t="s">
        <v>45</v>
      </c>
      <c r="N58" s="31">
        <v>2.7645022793258006E-3</v>
      </c>
      <c r="O58" s="53">
        <f t="shared" si="0"/>
        <v>5.5293133224544764E-3</v>
      </c>
      <c r="P58" s="45">
        <v>18151.900000000001</v>
      </c>
      <c r="Q58" s="32">
        <v>19277317.800000001</v>
      </c>
    </row>
    <row r="59" spans="2:17" x14ac:dyDescent="0.2">
      <c r="B59" s="1">
        <v>52</v>
      </c>
      <c r="C59" s="52" t="s">
        <v>18</v>
      </c>
      <c r="D59" s="27">
        <v>18</v>
      </c>
      <c r="E59" s="27">
        <v>1</v>
      </c>
      <c r="F59" s="28">
        <v>30.89</v>
      </c>
      <c r="G59" s="28">
        <v>4.0599999999999996</v>
      </c>
      <c r="H59" s="28">
        <v>34.950000000000003</v>
      </c>
      <c r="I59" s="27" t="s">
        <v>53</v>
      </c>
      <c r="J59" s="29">
        <v>0</v>
      </c>
      <c r="K59" s="30">
        <v>0</v>
      </c>
      <c r="L59" s="29">
        <v>34.950000000000003</v>
      </c>
      <c r="M59" s="27" t="s">
        <v>45</v>
      </c>
      <c r="N59" s="31">
        <v>1.4757241796166357E-3</v>
      </c>
      <c r="O59" s="53">
        <f t="shared" si="0"/>
        <v>2.9516131810216639E-3</v>
      </c>
      <c r="P59" s="45">
        <v>9689.7000000000007</v>
      </c>
      <c r="Q59" s="32">
        <v>10290461.4</v>
      </c>
    </row>
    <row r="60" spans="2:17" x14ac:dyDescent="0.2">
      <c r="B60" s="1">
        <v>53</v>
      </c>
      <c r="C60" s="52" t="s">
        <v>18</v>
      </c>
      <c r="D60" s="27">
        <v>18</v>
      </c>
      <c r="E60" s="27">
        <v>2</v>
      </c>
      <c r="F60" s="28">
        <v>31.16</v>
      </c>
      <c r="G60" s="28">
        <v>4.45</v>
      </c>
      <c r="H60" s="28">
        <v>35.61</v>
      </c>
      <c r="I60" s="27" t="s">
        <v>53</v>
      </c>
      <c r="J60" s="29">
        <v>0</v>
      </c>
      <c r="K60" s="30">
        <v>0</v>
      </c>
      <c r="L60" s="29">
        <v>35.61</v>
      </c>
      <c r="M60" s="27" t="s">
        <v>45</v>
      </c>
      <c r="N60" s="31">
        <v>1.4593825793118929E-3</v>
      </c>
      <c r="O60" s="53">
        <f t="shared" si="0"/>
        <v>2.9189281552392736E-3</v>
      </c>
      <c r="P60" s="45">
        <v>9582.4</v>
      </c>
      <c r="Q60" s="32">
        <v>10176508.800000001</v>
      </c>
    </row>
    <row r="61" spans="2:17" x14ac:dyDescent="0.2">
      <c r="B61" s="1">
        <v>54</v>
      </c>
      <c r="C61" s="52" t="s">
        <v>18</v>
      </c>
      <c r="D61" s="27">
        <v>18</v>
      </c>
      <c r="E61" s="27">
        <v>3</v>
      </c>
      <c r="F61" s="28">
        <v>62.17</v>
      </c>
      <c r="G61" s="28">
        <v>21.78</v>
      </c>
      <c r="H61" s="28">
        <v>83.95</v>
      </c>
      <c r="I61" s="27">
        <v>46</v>
      </c>
      <c r="J61" s="29">
        <v>12.5</v>
      </c>
      <c r="K61" s="30" t="s">
        <v>46</v>
      </c>
      <c r="L61" s="29">
        <v>96.45</v>
      </c>
      <c r="M61" s="27" t="s">
        <v>45</v>
      </c>
      <c r="N61" s="31">
        <v>3.5550824021768645E-3</v>
      </c>
      <c r="O61" s="53">
        <f t="shared" si="0"/>
        <v>7.110561867061993E-3</v>
      </c>
      <c r="P61" s="45">
        <v>23342.9</v>
      </c>
      <c r="Q61" s="32">
        <v>24790159.800000001</v>
      </c>
    </row>
    <row r="62" spans="2:17" x14ac:dyDescent="0.2">
      <c r="B62" s="1">
        <v>55</v>
      </c>
      <c r="C62" s="52" t="s">
        <v>18</v>
      </c>
      <c r="D62" s="27">
        <v>18</v>
      </c>
      <c r="E62" s="27">
        <v>4</v>
      </c>
      <c r="F62" s="28">
        <v>54.3</v>
      </c>
      <c r="G62" s="28">
        <v>13.1</v>
      </c>
      <c r="H62" s="28">
        <v>67.399999999999991</v>
      </c>
      <c r="I62" s="27">
        <v>355</v>
      </c>
      <c r="J62" s="29">
        <v>12.5</v>
      </c>
      <c r="K62" s="30" t="s">
        <v>46</v>
      </c>
      <c r="L62" s="29">
        <v>79.899999999999991</v>
      </c>
      <c r="M62" s="27" t="s">
        <v>45</v>
      </c>
      <c r="N62" s="31">
        <v>2.8629478565577265E-3</v>
      </c>
      <c r="O62" s="53">
        <f t="shared" si="0"/>
        <v>5.7262154721817544E-3</v>
      </c>
      <c r="P62" s="45">
        <v>18798.3</v>
      </c>
      <c r="Q62" s="32">
        <v>19963794.600000001</v>
      </c>
    </row>
    <row r="63" spans="2:17" x14ac:dyDescent="0.2">
      <c r="B63" s="1">
        <v>56</v>
      </c>
      <c r="C63" s="52" t="s">
        <v>18</v>
      </c>
      <c r="D63" s="27">
        <v>18</v>
      </c>
      <c r="E63" s="27">
        <v>5</v>
      </c>
      <c r="F63" s="28">
        <v>46.82</v>
      </c>
      <c r="G63" s="28">
        <v>11.18</v>
      </c>
      <c r="H63" s="28">
        <v>58</v>
      </c>
      <c r="I63" s="27">
        <v>361</v>
      </c>
      <c r="J63" s="29">
        <v>12.5</v>
      </c>
      <c r="K63" s="30" t="s">
        <v>46</v>
      </c>
      <c r="L63" s="29">
        <v>70.5</v>
      </c>
      <c r="M63" s="27" t="s">
        <v>45</v>
      </c>
      <c r="N63" s="31">
        <v>2.729991499931069E-3</v>
      </c>
      <c r="O63" s="53">
        <f t="shared" si="0"/>
        <v>5.4602879091992145E-3</v>
      </c>
      <c r="P63" s="45">
        <v>17925.3</v>
      </c>
      <c r="Q63" s="32">
        <v>19036668.600000001</v>
      </c>
    </row>
    <row r="64" spans="2:17" x14ac:dyDescent="0.2">
      <c r="B64" s="1">
        <v>57</v>
      </c>
      <c r="C64" s="52" t="s">
        <v>18</v>
      </c>
      <c r="D64" s="27">
        <v>18</v>
      </c>
      <c r="E64" s="27">
        <v>6</v>
      </c>
      <c r="F64" s="28">
        <v>46.95</v>
      </c>
      <c r="G64" s="28">
        <v>11.55</v>
      </c>
      <c r="H64" s="28">
        <v>58.5</v>
      </c>
      <c r="I64" s="27">
        <v>360</v>
      </c>
      <c r="J64" s="29">
        <v>12.5</v>
      </c>
      <c r="K64" s="30" t="s">
        <v>46</v>
      </c>
      <c r="L64" s="29">
        <v>71</v>
      </c>
      <c r="M64" s="27" t="s">
        <v>45</v>
      </c>
      <c r="N64" s="31">
        <v>2.8223146882324201E-3</v>
      </c>
      <c r="O64" s="53">
        <f t="shared" si="0"/>
        <v>5.6449445972633783E-3</v>
      </c>
      <c r="P64" s="45">
        <v>18531.5</v>
      </c>
      <c r="Q64" s="32">
        <v>19680453</v>
      </c>
    </row>
    <row r="65" spans="2:17" x14ac:dyDescent="0.2">
      <c r="B65" s="1">
        <v>58</v>
      </c>
      <c r="C65" s="52" t="s">
        <v>18</v>
      </c>
      <c r="D65" s="27">
        <v>20</v>
      </c>
      <c r="E65" s="27">
        <v>1</v>
      </c>
      <c r="F65" s="28">
        <v>30.89</v>
      </c>
      <c r="G65" s="28">
        <v>4.0599999999999996</v>
      </c>
      <c r="H65" s="28">
        <v>34.950000000000003</v>
      </c>
      <c r="I65" s="27" t="s">
        <v>53</v>
      </c>
      <c r="J65" s="29">
        <v>0</v>
      </c>
      <c r="K65" s="30">
        <v>0</v>
      </c>
      <c r="L65" s="29">
        <v>34.950000000000003</v>
      </c>
      <c r="M65" s="27" t="s">
        <v>45</v>
      </c>
      <c r="N65" s="31">
        <v>1.5263328821447436E-3</v>
      </c>
      <c r="O65" s="53">
        <f t="shared" si="0"/>
        <v>3.0528362385005845E-3</v>
      </c>
      <c r="P65" s="45">
        <v>10022</v>
      </c>
      <c r="Q65" s="32">
        <v>10643364</v>
      </c>
    </row>
    <row r="66" spans="2:17" x14ac:dyDescent="0.2">
      <c r="B66" s="1">
        <v>59</v>
      </c>
      <c r="C66" s="52" t="s">
        <v>18</v>
      </c>
      <c r="D66" s="27">
        <v>20</v>
      </c>
      <c r="E66" s="27">
        <v>2</v>
      </c>
      <c r="F66" s="28">
        <v>31.16</v>
      </c>
      <c r="G66" s="28">
        <v>4.45</v>
      </c>
      <c r="H66" s="28">
        <v>35.61</v>
      </c>
      <c r="I66" s="27" t="s">
        <v>53</v>
      </c>
      <c r="J66" s="29">
        <v>0</v>
      </c>
      <c r="K66" s="30">
        <v>0</v>
      </c>
      <c r="L66" s="29">
        <v>35.61</v>
      </c>
      <c r="M66" s="27" t="s">
        <v>45</v>
      </c>
      <c r="N66" s="31">
        <v>1.5094125485580064E-3</v>
      </c>
      <c r="O66" s="53">
        <f t="shared" si="0"/>
        <v>3.0189936815162087E-3</v>
      </c>
      <c r="P66" s="45">
        <v>9910.9000000000015</v>
      </c>
      <c r="Q66" s="32">
        <v>10525375.800000001</v>
      </c>
    </row>
    <row r="67" spans="2:17" x14ac:dyDescent="0.2">
      <c r="B67" s="1">
        <v>60</v>
      </c>
      <c r="C67" s="52" t="s">
        <v>18</v>
      </c>
      <c r="D67" s="27">
        <v>20</v>
      </c>
      <c r="E67" s="27">
        <v>3</v>
      </c>
      <c r="F67" s="28">
        <v>62.17</v>
      </c>
      <c r="G67" s="28">
        <v>21.78</v>
      </c>
      <c r="H67" s="28">
        <v>83.95</v>
      </c>
      <c r="I67" s="27">
        <v>20</v>
      </c>
      <c r="J67" s="29">
        <v>12.5</v>
      </c>
      <c r="K67" s="30" t="s">
        <v>46</v>
      </c>
      <c r="L67" s="29">
        <v>96.45</v>
      </c>
      <c r="M67" s="27" t="s">
        <v>45</v>
      </c>
      <c r="N67" s="31">
        <v>3.6623155874011821E-3</v>
      </c>
      <c r="O67" s="53">
        <f t="shared" si="0"/>
        <v>7.3250402142510029E-3</v>
      </c>
      <c r="P67" s="45">
        <v>24047</v>
      </c>
      <c r="Q67" s="32">
        <v>25537914</v>
      </c>
    </row>
    <row r="68" spans="2:17" x14ac:dyDescent="0.2">
      <c r="B68" s="1">
        <v>61</v>
      </c>
      <c r="C68" s="52" t="s">
        <v>18</v>
      </c>
      <c r="D68" s="27">
        <v>20</v>
      </c>
      <c r="E68" s="27">
        <v>4</v>
      </c>
      <c r="F68" s="28">
        <v>54.3</v>
      </c>
      <c r="G68" s="28">
        <v>13.1</v>
      </c>
      <c r="H68" s="28">
        <v>67.399999999999991</v>
      </c>
      <c r="I68" s="27">
        <v>353</v>
      </c>
      <c r="J68" s="29">
        <v>12.5</v>
      </c>
      <c r="K68" s="30" t="s">
        <v>46</v>
      </c>
      <c r="L68" s="29">
        <v>79.899999999999991</v>
      </c>
      <c r="M68" s="27" t="s">
        <v>45</v>
      </c>
      <c r="N68" s="31">
        <v>2.9482805560055113E-3</v>
      </c>
      <c r="O68" s="53">
        <f t="shared" si="0"/>
        <v>5.8968904017798265E-3</v>
      </c>
      <c r="P68" s="45">
        <v>19358.600000000002</v>
      </c>
      <c r="Q68" s="32">
        <v>20558833.199999999</v>
      </c>
    </row>
    <row r="69" spans="2:17" x14ac:dyDescent="0.2">
      <c r="B69" s="1">
        <v>62</v>
      </c>
      <c r="C69" s="52" t="s">
        <v>18</v>
      </c>
      <c r="D69" s="27">
        <v>20</v>
      </c>
      <c r="E69" s="27">
        <v>5</v>
      </c>
      <c r="F69" s="28">
        <v>46.82</v>
      </c>
      <c r="G69" s="28">
        <v>11.18</v>
      </c>
      <c r="H69" s="28">
        <v>58</v>
      </c>
      <c r="I69" s="27">
        <v>324</v>
      </c>
      <c r="J69" s="29">
        <v>12.5</v>
      </c>
      <c r="K69" s="30" t="s">
        <v>46</v>
      </c>
      <c r="L69" s="29">
        <v>70.5</v>
      </c>
      <c r="M69" s="27" t="s">
        <v>45</v>
      </c>
      <c r="N69" s="31">
        <v>2.8107704822389491E-3</v>
      </c>
      <c r="O69" s="53">
        <f t="shared" si="0"/>
        <v>5.6218548959185034E-3</v>
      </c>
      <c r="P69" s="45">
        <v>18455.7</v>
      </c>
      <c r="Q69" s="32">
        <v>19599953.400000002</v>
      </c>
    </row>
    <row r="70" spans="2:17" x14ac:dyDescent="0.2">
      <c r="B70" s="1">
        <v>63</v>
      </c>
      <c r="C70" s="52" t="s">
        <v>18</v>
      </c>
      <c r="D70" s="27">
        <v>20</v>
      </c>
      <c r="E70" s="27">
        <v>6</v>
      </c>
      <c r="F70" s="28">
        <v>46.95</v>
      </c>
      <c r="G70" s="28">
        <v>11.55</v>
      </c>
      <c r="H70" s="28">
        <v>58.5</v>
      </c>
      <c r="I70" s="27">
        <v>325</v>
      </c>
      <c r="J70" s="29">
        <v>12.5</v>
      </c>
      <c r="K70" s="30" t="s">
        <v>46</v>
      </c>
      <c r="L70" s="29">
        <v>71</v>
      </c>
      <c r="M70" s="27" t="s">
        <v>45</v>
      </c>
      <c r="N70" s="31">
        <v>2.9062614737680602E-3</v>
      </c>
      <c r="O70" s="53">
        <f t="shared" si="0"/>
        <v>5.8128475442461693E-3</v>
      </c>
      <c r="P70" s="45">
        <v>19082.7</v>
      </c>
      <c r="Q70" s="32">
        <v>20265827.400000002</v>
      </c>
    </row>
    <row r="71" spans="2:17" x14ac:dyDescent="0.2">
      <c r="B71" s="1">
        <v>64</v>
      </c>
      <c r="C71" s="52" t="s">
        <v>18</v>
      </c>
      <c r="D71" s="27">
        <v>22</v>
      </c>
      <c r="E71" s="27">
        <v>1</v>
      </c>
      <c r="F71" s="28">
        <v>30.89</v>
      </c>
      <c r="G71" s="28">
        <v>4.0599999999999996</v>
      </c>
      <c r="H71" s="28">
        <v>34.950000000000003</v>
      </c>
      <c r="I71" s="27" t="s">
        <v>53</v>
      </c>
      <c r="J71" s="29">
        <v>0</v>
      </c>
      <c r="K71" s="30">
        <v>0</v>
      </c>
      <c r="L71" s="29">
        <v>34.950000000000003</v>
      </c>
      <c r="M71" s="27" t="s">
        <v>45</v>
      </c>
      <c r="N71" s="31">
        <v>1.5600517107325353E-3</v>
      </c>
      <c r="O71" s="53">
        <f t="shared" si="0"/>
        <v>3.1202776616899713E-3</v>
      </c>
      <c r="P71" s="45">
        <v>10243.400000000001</v>
      </c>
      <c r="Q71" s="32">
        <v>10878490.800000001</v>
      </c>
    </row>
    <row r="72" spans="2:17" x14ac:dyDescent="0.2">
      <c r="B72" s="1">
        <v>65</v>
      </c>
      <c r="C72" s="52" t="s">
        <v>18</v>
      </c>
      <c r="D72" s="27">
        <v>22</v>
      </c>
      <c r="E72" s="27">
        <v>2</v>
      </c>
      <c r="F72" s="28">
        <v>31.16</v>
      </c>
      <c r="G72" s="28">
        <v>4.45</v>
      </c>
      <c r="H72" s="28">
        <v>35.61</v>
      </c>
      <c r="I72" s="27" t="s">
        <v>53</v>
      </c>
      <c r="J72" s="29">
        <v>0</v>
      </c>
      <c r="K72" s="30">
        <v>0</v>
      </c>
      <c r="L72" s="29">
        <v>35.61</v>
      </c>
      <c r="M72" s="27" t="s">
        <v>45</v>
      </c>
      <c r="N72" s="31">
        <v>1.5427658613887487E-3</v>
      </c>
      <c r="O72" s="53">
        <f t="shared" si="0"/>
        <v>3.0857040323674987E-3</v>
      </c>
      <c r="P72" s="45">
        <v>10129.900000000001</v>
      </c>
      <c r="Q72" s="32">
        <v>10757953.800000001</v>
      </c>
    </row>
    <row r="73" spans="2:17" x14ac:dyDescent="0.2">
      <c r="B73" s="1">
        <v>66</v>
      </c>
      <c r="C73" s="52" t="s">
        <v>18</v>
      </c>
      <c r="D73" s="27">
        <v>22</v>
      </c>
      <c r="E73" s="27">
        <v>3</v>
      </c>
      <c r="F73" s="28">
        <v>62.17</v>
      </c>
      <c r="G73" s="28">
        <v>21.78</v>
      </c>
      <c r="H73" s="28">
        <v>83.95</v>
      </c>
      <c r="I73" s="27">
        <v>332</v>
      </c>
      <c r="J73" s="29">
        <v>12.5</v>
      </c>
      <c r="K73" s="30" t="s">
        <v>50</v>
      </c>
      <c r="L73" s="29">
        <v>96.45</v>
      </c>
      <c r="M73" s="27" t="s">
        <v>45</v>
      </c>
      <c r="N73" s="31">
        <v>3.8030848433347674E-3</v>
      </c>
      <c r="O73" s="53">
        <f t="shared" ref="O73:O136" si="1">+N73/$N$211</f>
        <v>7.6065944484603526E-3</v>
      </c>
      <c r="P73" s="45">
        <v>24971.300000000003</v>
      </c>
      <c r="Q73" s="32">
        <v>26519520.600000001</v>
      </c>
    </row>
    <row r="74" spans="2:17" x14ac:dyDescent="0.2">
      <c r="B74" s="1">
        <v>67</v>
      </c>
      <c r="C74" s="52" t="s">
        <v>18</v>
      </c>
      <c r="D74" s="27">
        <v>22</v>
      </c>
      <c r="E74" s="27">
        <v>4</v>
      </c>
      <c r="F74" s="28">
        <v>54.3</v>
      </c>
      <c r="G74" s="28">
        <v>13.1</v>
      </c>
      <c r="H74" s="28">
        <v>67.399999999999991</v>
      </c>
      <c r="I74" s="27">
        <v>234</v>
      </c>
      <c r="J74" s="29">
        <v>14.39</v>
      </c>
      <c r="K74" s="30" t="s">
        <v>46</v>
      </c>
      <c r="L74" s="29">
        <v>81.789999999999992</v>
      </c>
      <c r="M74" s="27" t="s">
        <v>45</v>
      </c>
      <c r="N74" s="31">
        <v>3.0313135521485286E-3</v>
      </c>
      <c r="O74" s="53">
        <f t="shared" si="1"/>
        <v>6.0629656679173759E-3</v>
      </c>
      <c r="P74" s="45">
        <v>19903.800000000003</v>
      </c>
      <c r="Q74" s="32">
        <v>21137835.600000001</v>
      </c>
    </row>
    <row r="75" spans="2:17" x14ac:dyDescent="0.2">
      <c r="B75" s="1">
        <v>68</v>
      </c>
      <c r="C75" s="52" t="s">
        <v>18</v>
      </c>
      <c r="D75" s="27">
        <v>22</v>
      </c>
      <c r="E75" s="27">
        <v>5</v>
      </c>
      <c r="F75" s="28">
        <v>46.82</v>
      </c>
      <c r="G75" s="28">
        <v>11.18</v>
      </c>
      <c r="H75" s="28">
        <v>58</v>
      </c>
      <c r="I75" s="27">
        <v>235</v>
      </c>
      <c r="J75" s="29">
        <v>14.39</v>
      </c>
      <c r="K75" s="30" t="s">
        <v>46</v>
      </c>
      <c r="L75" s="29">
        <v>72.39</v>
      </c>
      <c r="M75" s="27" t="s">
        <v>45</v>
      </c>
      <c r="N75" s="31">
        <v>2.8907727435630989E-3</v>
      </c>
      <c r="O75" s="53">
        <f t="shared" si="1"/>
        <v>5.7818683539193364E-3</v>
      </c>
      <c r="P75" s="45">
        <v>18981</v>
      </c>
      <c r="Q75" s="32">
        <v>20157822</v>
      </c>
    </row>
    <row r="76" spans="2:17" x14ac:dyDescent="0.2">
      <c r="B76" s="1">
        <v>69</v>
      </c>
      <c r="C76" s="52" t="s">
        <v>18</v>
      </c>
      <c r="D76" s="27">
        <v>22</v>
      </c>
      <c r="E76" s="27">
        <v>6</v>
      </c>
      <c r="F76" s="28">
        <v>46.95</v>
      </c>
      <c r="G76" s="28">
        <v>11.55</v>
      </c>
      <c r="H76" s="28">
        <v>58.5</v>
      </c>
      <c r="I76" s="27">
        <v>331</v>
      </c>
      <c r="J76" s="29">
        <v>12.5</v>
      </c>
      <c r="K76" s="30" t="s">
        <v>46</v>
      </c>
      <c r="L76" s="29">
        <v>71</v>
      </c>
      <c r="M76" s="27" t="s">
        <v>45</v>
      </c>
      <c r="N76" s="31">
        <v>2.9622310740662237E-3</v>
      </c>
      <c r="O76" s="53">
        <f t="shared" si="1"/>
        <v>5.9247929960171697E-3</v>
      </c>
      <c r="P76" s="45">
        <v>19450.2</v>
      </c>
      <c r="Q76" s="32">
        <v>20656112.400000002</v>
      </c>
    </row>
    <row r="77" spans="2:17" x14ac:dyDescent="0.2">
      <c r="B77" s="1">
        <v>70</v>
      </c>
      <c r="C77" s="52" t="s">
        <v>18</v>
      </c>
      <c r="D77" s="27">
        <v>24</v>
      </c>
      <c r="E77" s="27">
        <v>1</v>
      </c>
      <c r="F77" s="28">
        <v>30.89</v>
      </c>
      <c r="G77" s="28">
        <v>4.0599999999999996</v>
      </c>
      <c r="H77" s="28">
        <v>34.950000000000003</v>
      </c>
      <c r="I77" s="27" t="s">
        <v>53</v>
      </c>
      <c r="J77" s="29">
        <v>0</v>
      </c>
      <c r="K77" s="30">
        <v>0</v>
      </c>
      <c r="L77" s="29">
        <v>34.950000000000003</v>
      </c>
      <c r="M77" s="27" t="s">
        <v>45</v>
      </c>
      <c r="N77" s="31">
        <v>1.5769263548496414E-3</v>
      </c>
      <c r="O77" s="53">
        <f t="shared" si="1"/>
        <v>3.1540288346320849E-3</v>
      </c>
      <c r="P77" s="45">
        <v>10354.200000000001</v>
      </c>
      <c r="Q77" s="32">
        <v>10996160.4</v>
      </c>
    </row>
    <row r="78" spans="2:17" x14ac:dyDescent="0.2">
      <c r="B78" s="1">
        <v>71</v>
      </c>
      <c r="C78" s="52" t="s">
        <v>18</v>
      </c>
      <c r="D78" s="27">
        <v>24</v>
      </c>
      <c r="E78" s="27">
        <v>2</v>
      </c>
      <c r="F78" s="28">
        <v>31.16</v>
      </c>
      <c r="G78" s="28">
        <v>4.45</v>
      </c>
      <c r="H78" s="28">
        <v>35.61</v>
      </c>
      <c r="I78" s="27" t="s">
        <v>53</v>
      </c>
      <c r="J78" s="29">
        <v>0</v>
      </c>
      <c r="K78" s="30">
        <v>0</v>
      </c>
      <c r="L78" s="29">
        <v>35.61</v>
      </c>
      <c r="M78" s="27" t="s">
        <v>45</v>
      </c>
      <c r="N78" s="31">
        <v>1.55944251780412E-3</v>
      </c>
      <c r="O78" s="53">
        <f t="shared" si="1"/>
        <v>3.1190592077931442E-3</v>
      </c>
      <c r="P78" s="45">
        <v>10239.400000000001</v>
      </c>
      <c r="Q78" s="32">
        <v>10874242.800000001</v>
      </c>
    </row>
    <row r="79" spans="2:17" x14ac:dyDescent="0.2">
      <c r="B79" s="1">
        <v>72</v>
      </c>
      <c r="C79" s="52" t="s">
        <v>18</v>
      </c>
      <c r="D79" s="27">
        <v>24</v>
      </c>
      <c r="E79" s="27">
        <v>3</v>
      </c>
      <c r="F79" s="28">
        <v>62.17</v>
      </c>
      <c r="G79" s="28">
        <v>21.78</v>
      </c>
      <c r="H79" s="28">
        <v>83.95</v>
      </c>
      <c r="I79" s="27">
        <v>329</v>
      </c>
      <c r="J79" s="29">
        <v>28.49</v>
      </c>
      <c r="K79" s="30" t="s">
        <v>49</v>
      </c>
      <c r="L79" s="29">
        <v>112.44</v>
      </c>
      <c r="M79" s="27" t="s">
        <v>45</v>
      </c>
      <c r="N79" s="31">
        <v>3.9041804098053005E-3</v>
      </c>
      <c r="O79" s="53">
        <f t="shared" si="1"/>
        <v>7.808796872638829E-3</v>
      </c>
      <c r="P79" s="45">
        <v>25635.100000000002</v>
      </c>
      <c r="Q79" s="32">
        <v>27224476.199999999</v>
      </c>
    </row>
    <row r="80" spans="2:17" x14ac:dyDescent="0.2">
      <c r="B80" s="1">
        <v>73</v>
      </c>
      <c r="C80" s="52" t="s">
        <v>18</v>
      </c>
      <c r="D80" s="27">
        <v>24</v>
      </c>
      <c r="E80" s="27">
        <v>4</v>
      </c>
      <c r="F80" s="28">
        <v>54.3</v>
      </c>
      <c r="G80" s="28">
        <v>13.1</v>
      </c>
      <c r="H80" s="28">
        <v>67.399999999999991</v>
      </c>
      <c r="I80" s="27">
        <v>175</v>
      </c>
      <c r="J80" s="29">
        <v>12.5</v>
      </c>
      <c r="K80" s="30" t="s">
        <v>46</v>
      </c>
      <c r="L80" s="29">
        <v>79.899999999999991</v>
      </c>
      <c r="M80" s="27" t="s">
        <v>45</v>
      </c>
      <c r="N80" s="31">
        <v>3.0597628619055267E-3</v>
      </c>
      <c r="O80" s="53">
        <f t="shared" si="1"/>
        <v>6.119867464899207E-3</v>
      </c>
      <c r="P80" s="45">
        <v>20090.600000000002</v>
      </c>
      <c r="Q80" s="32">
        <v>21336217.199999999</v>
      </c>
    </row>
    <row r="81" spans="2:17" x14ac:dyDescent="0.2">
      <c r="B81" s="1">
        <v>74</v>
      </c>
      <c r="C81" s="52" t="s">
        <v>18</v>
      </c>
      <c r="D81" s="27">
        <v>24</v>
      </c>
      <c r="E81" s="27">
        <v>5</v>
      </c>
      <c r="F81" s="28">
        <v>46.82</v>
      </c>
      <c r="G81" s="28">
        <v>11.18</v>
      </c>
      <c r="H81" s="28">
        <v>58</v>
      </c>
      <c r="I81" s="27">
        <v>230</v>
      </c>
      <c r="J81" s="29">
        <v>12.5</v>
      </c>
      <c r="K81" s="30" t="s">
        <v>46</v>
      </c>
      <c r="L81" s="29">
        <v>70.5</v>
      </c>
      <c r="M81" s="27" t="s">
        <v>45</v>
      </c>
      <c r="N81" s="31">
        <v>2.9176990709990588E-3</v>
      </c>
      <c r="O81" s="53">
        <f t="shared" si="1"/>
        <v>5.8357240161590997E-3</v>
      </c>
      <c r="P81" s="45">
        <v>19157.8</v>
      </c>
      <c r="Q81" s="32">
        <v>20345583.600000001</v>
      </c>
    </row>
    <row r="82" spans="2:17" x14ac:dyDescent="0.2">
      <c r="B82" s="1">
        <v>75</v>
      </c>
      <c r="C82" s="52" t="s">
        <v>18</v>
      </c>
      <c r="D82" s="27">
        <v>24</v>
      </c>
      <c r="E82" s="27">
        <v>6</v>
      </c>
      <c r="F82" s="28">
        <v>46.95</v>
      </c>
      <c r="G82" s="28">
        <v>11.55</v>
      </c>
      <c r="H82" s="28">
        <v>58.5</v>
      </c>
      <c r="I82" s="27">
        <v>231</v>
      </c>
      <c r="J82" s="29">
        <v>12.5</v>
      </c>
      <c r="K82" s="30" t="s">
        <v>46</v>
      </c>
      <c r="L82" s="29">
        <v>71</v>
      </c>
      <c r="M82" s="27" t="s">
        <v>45</v>
      </c>
      <c r="N82" s="31">
        <v>3.0163578657559308E-3</v>
      </c>
      <c r="O82" s="53">
        <f t="shared" si="1"/>
        <v>6.0330526247502677E-3</v>
      </c>
      <c r="P82" s="45">
        <v>19805.600000000002</v>
      </c>
      <c r="Q82" s="32">
        <v>21033547.199999999</v>
      </c>
    </row>
    <row r="83" spans="2:17" x14ac:dyDescent="0.2">
      <c r="B83" s="1">
        <v>76</v>
      </c>
      <c r="C83" s="52" t="s">
        <v>18</v>
      </c>
      <c r="D83" s="27">
        <v>26</v>
      </c>
      <c r="E83" s="27">
        <v>1</v>
      </c>
      <c r="F83" s="28">
        <v>30.89</v>
      </c>
      <c r="G83" s="28">
        <v>4.0599999999999996</v>
      </c>
      <c r="H83" s="28">
        <v>34.950000000000003</v>
      </c>
      <c r="I83" s="27" t="s">
        <v>53</v>
      </c>
      <c r="J83" s="29">
        <v>0</v>
      </c>
      <c r="K83" s="30">
        <v>0</v>
      </c>
      <c r="L83" s="29">
        <v>34.950000000000003</v>
      </c>
      <c r="M83" s="27" t="s">
        <v>45</v>
      </c>
      <c r="N83" s="31">
        <v>1.5937857691435372E-3</v>
      </c>
      <c r="O83" s="53">
        <f t="shared" si="1"/>
        <v>3.1877495462267784E-3</v>
      </c>
      <c r="P83" s="45">
        <v>10464.900000000001</v>
      </c>
      <c r="Q83" s="32">
        <v>11113723.800000001</v>
      </c>
    </row>
    <row r="84" spans="2:17" x14ac:dyDescent="0.2">
      <c r="B84" s="1">
        <v>77</v>
      </c>
      <c r="C84" s="52" t="s">
        <v>18</v>
      </c>
      <c r="D84" s="27">
        <v>26</v>
      </c>
      <c r="E84" s="27">
        <v>2</v>
      </c>
      <c r="F84" s="28">
        <v>31.16</v>
      </c>
      <c r="G84" s="28">
        <v>4.45</v>
      </c>
      <c r="H84" s="28">
        <v>35.61</v>
      </c>
      <c r="I84" s="27" t="s">
        <v>33</v>
      </c>
      <c r="J84" s="29">
        <v>3.75</v>
      </c>
      <c r="K84" s="30" t="s">
        <v>51</v>
      </c>
      <c r="L84" s="29">
        <v>39.36</v>
      </c>
      <c r="M84" s="27" t="s">
        <v>45</v>
      </c>
      <c r="N84" s="31">
        <v>1.6824994893440274E-3</v>
      </c>
      <c r="O84" s="53">
        <f t="shared" si="1"/>
        <v>3.3651868949522413E-3</v>
      </c>
      <c r="P84" s="45">
        <v>11047.400000000001</v>
      </c>
      <c r="Q84" s="32">
        <v>11732338.800000001</v>
      </c>
    </row>
    <row r="85" spans="2:17" x14ac:dyDescent="0.2">
      <c r="B85" s="1">
        <v>78</v>
      </c>
      <c r="C85" s="52" t="s">
        <v>18</v>
      </c>
      <c r="D85" s="27">
        <v>26</v>
      </c>
      <c r="E85" s="27">
        <v>3</v>
      </c>
      <c r="F85" s="28">
        <v>62.17</v>
      </c>
      <c r="G85" s="28">
        <v>21.78</v>
      </c>
      <c r="H85" s="28">
        <v>83.95</v>
      </c>
      <c r="I85" s="27">
        <v>327</v>
      </c>
      <c r="J85" s="29">
        <v>22.75</v>
      </c>
      <c r="K85" s="30" t="s">
        <v>46</v>
      </c>
      <c r="L85" s="29">
        <v>106.7</v>
      </c>
      <c r="M85" s="27" t="s">
        <v>45</v>
      </c>
      <c r="N85" s="31">
        <v>4.0708403651965389E-3</v>
      </c>
      <c r="O85" s="53">
        <f t="shared" si="1"/>
        <v>8.1421353974633331E-3</v>
      </c>
      <c r="P85" s="45">
        <v>26729.4</v>
      </c>
      <c r="Q85" s="32">
        <v>28386622.800000001</v>
      </c>
    </row>
    <row r="86" spans="2:17" x14ac:dyDescent="0.2">
      <c r="B86" s="1">
        <v>79</v>
      </c>
      <c r="C86" s="52" t="s">
        <v>18</v>
      </c>
      <c r="D86" s="27">
        <v>26</v>
      </c>
      <c r="E86" s="27">
        <v>4</v>
      </c>
      <c r="F86" s="28">
        <v>54.3</v>
      </c>
      <c r="G86" s="28">
        <v>13.1</v>
      </c>
      <c r="H86" s="28">
        <v>67.399999999999991</v>
      </c>
      <c r="I86" s="27">
        <v>48</v>
      </c>
      <c r="J86" s="29">
        <v>12.5</v>
      </c>
      <c r="K86" s="30" t="s">
        <v>46</v>
      </c>
      <c r="L86" s="29">
        <v>79.899999999999991</v>
      </c>
      <c r="M86" s="27" t="s">
        <v>45</v>
      </c>
      <c r="N86" s="31">
        <v>3.1156563130876383E-3</v>
      </c>
      <c r="O86" s="53">
        <f t="shared" si="1"/>
        <v>6.231660609933104E-3</v>
      </c>
      <c r="P86" s="45">
        <v>20457.600000000002</v>
      </c>
      <c r="Q86" s="32">
        <v>21725971.199999999</v>
      </c>
    </row>
    <row r="87" spans="2:17" x14ac:dyDescent="0.2">
      <c r="B87" s="1">
        <v>80</v>
      </c>
      <c r="C87" s="52" t="s">
        <v>18</v>
      </c>
      <c r="D87" s="27">
        <v>26</v>
      </c>
      <c r="E87" s="27">
        <v>5</v>
      </c>
      <c r="F87" s="28">
        <v>46.82</v>
      </c>
      <c r="G87" s="28">
        <v>11.18</v>
      </c>
      <c r="H87" s="28">
        <v>58</v>
      </c>
      <c r="I87" s="27">
        <v>75</v>
      </c>
      <c r="J87" s="29">
        <v>12.5</v>
      </c>
      <c r="K87" s="30" t="s">
        <v>46</v>
      </c>
      <c r="L87" s="29">
        <v>70.5</v>
      </c>
      <c r="M87" s="27" t="s">
        <v>45</v>
      </c>
      <c r="N87" s="31">
        <v>2.9720695398601318E-3</v>
      </c>
      <c r="O87" s="53">
        <f t="shared" si="1"/>
        <v>5.944471026450928E-3</v>
      </c>
      <c r="P87" s="45">
        <v>19514.8</v>
      </c>
      <c r="Q87" s="32">
        <v>20724717.600000001</v>
      </c>
    </row>
    <row r="88" spans="2:17" x14ac:dyDescent="0.2">
      <c r="B88" s="1">
        <v>81</v>
      </c>
      <c r="C88" s="52" t="s">
        <v>18</v>
      </c>
      <c r="D88" s="27">
        <v>26</v>
      </c>
      <c r="E88" s="27">
        <v>6</v>
      </c>
      <c r="F88" s="28">
        <v>46.95</v>
      </c>
      <c r="G88" s="28">
        <v>11.55</v>
      </c>
      <c r="H88" s="28">
        <v>58.5</v>
      </c>
      <c r="I88" s="27">
        <v>76</v>
      </c>
      <c r="J88" s="29">
        <v>12.5</v>
      </c>
      <c r="K88" s="30" t="s">
        <v>46</v>
      </c>
      <c r="L88" s="29">
        <v>71</v>
      </c>
      <c r="M88" s="27" t="s">
        <v>45</v>
      </c>
      <c r="N88" s="31">
        <v>3.0717791924185197E-3</v>
      </c>
      <c r="O88" s="53">
        <f t="shared" si="1"/>
        <v>6.1439014680141225E-3</v>
      </c>
      <c r="P88" s="45">
        <v>20169.5</v>
      </c>
      <c r="Q88" s="32">
        <v>21420009</v>
      </c>
    </row>
    <row r="89" spans="2:17" x14ac:dyDescent="0.2">
      <c r="B89" s="1">
        <v>82</v>
      </c>
      <c r="C89" s="52" t="s">
        <v>18</v>
      </c>
      <c r="D89" s="27">
        <v>28</v>
      </c>
      <c r="E89" s="27">
        <v>1</v>
      </c>
      <c r="F89" s="28">
        <v>30.89</v>
      </c>
      <c r="G89" s="28">
        <v>4.0599999999999996</v>
      </c>
      <c r="H89" s="28">
        <v>34.950000000000003</v>
      </c>
      <c r="I89" s="27" t="s">
        <v>34</v>
      </c>
      <c r="J89" s="29">
        <v>3.75</v>
      </c>
      <c r="K89" s="30" t="s">
        <v>51</v>
      </c>
      <c r="L89" s="29">
        <v>38.700000000000003</v>
      </c>
      <c r="M89" s="27" t="s">
        <v>45</v>
      </c>
      <c r="N89" s="31">
        <v>1.7170407283851796E-3</v>
      </c>
      <c r="O89" s="53">
        <f t="shared" si="1"/>
        <v>3.4342732309023444E-3</v>
      </c>
      <c r="P89" s="45">
        <v>11274.2</v>
      </c>
      <c r="Q89" s="32">
        <v>11973200.4</v>
      </c>
    </row>
    <row r="90" spans="2:17" x14ac:dyDescent="0.2">
      <c r="B90" s="1">
        <v>83</v>
      </c>
      <c r="C90" s="52" t="s">
        <v>18</v>
      </c>
      <c r="D90" s="27">
        <v>28</v>
      </c>
      <c r="E90" s="27">
        <v>2</v>
      </c>
      <c r="F90" s="28">
        <v>31.16</v>
      </c>
      <c r="G90" s="28">
        <v>4.45</v>
      </c>
      <c r="H90" s="28">
        <v>35.61</v>
      </c>
      <c r="I90" s="27" t="s">
        <v>35</v>
      </c>
      <c r="J90" s="29">
        <v>3.75</v>
      </c>
      <c r="K90" s="30" t="s">
        <v>51</v>
      </c>
      <c r="L90" s="29">
        <v>39.36</v>
      </c>
      <c r="M90" s="27" t="s">
        <v>45</v>
      </c>
      <c r="N90" s="31">
        <v>1.6991913755826087E-3</v>
      </c>
      <c r="O90" s="53">
        <f t="shared" si="1"/>
        <v>3.3985725317253065E-3</v>
      </c>
      <c r="P90" s="45">
        <v>11157</v>
      </c>
      <c r="Q90" s="32">
        <v>11848734</v>
      </c>
    </row>
    <row r="91" spans="2:17" x14ac:dyDescent="0.2">
      <c r="B91" s="1">
        <v>84</v>
      </c>
      <c r="C91" s="52" t="s">
        <v>18</v>
      </c>
      <c r="D91" s="27">
        <v>28</v>
      </c>
      <c r="E91" s="27">
        <v>3</v>
      </c>
      <c r="F91" s="28">
        <v>62.17</v>
      </c>
      <c r="G91" s="28">
        <v>21.78</v>
      </c>
      <c r="H91" s="28">
        <v>83.95</v>
      </c>
      <c r="I91" s="27">
        <v>326</v>
      </c>
      <c r="J91" s="29">
        <v>29.18</v>
      </c>
      <c r="K91" s="30" t="s">
        <v>42</v>
      </c>
      <c r="L91" s="29">
        <v>113.13</v>
      </c>
      <c r="M91" s="27" t="s">
        <v>45</v>
      </c>
      <c r="N91" s="31">
        <v>4.1643362498850903E-3</v>
      </c>
      <c r="O91" s="53">
        <f t="shared" si="1"/>
        <v>8.3291376092788916E-3</v>
      </c>
      <c r="P91" s="45">
        <v>27343.300000000003</v>
      </c>
      <c r="Q91" s="32">
        <v>29038584.600000001</v>
      </c>
    </row>
    <row r="92" spans="2:17" x14ac:dyDescent="0.2">
      <c r="B92" s="1">
        <v>85</v>
      </c>
      <c r="C92" s="52" t="s">
        <v>18</v>
      </c>
      <c r="D92" s="27">
        <v>28</v>
      </c>
      <c r="E92" s="27">
        <v>4</v>
      </c>
      <c r="F92" s="28">
        <v>54.3</v>
      </c>
      <c r="G92" s="28">
        <v>13.1</v>
      </c>
      <c r="H92" s="28">
        <v>67.399999999999991</v>
      </c>
      <c r="I92" s="27">
        <v>18</v>
      </c>
      <c r="J92" s="29">
        <v>12.5</v>
      </c>
      <c r="K92" s="30" t="s">
        <v>46</v>
      </c>
      <c r="L92" s="29">
        <v>79.899999999999991</v>
      </c>
      <c r="M92" s="27" t="s">
        <v>45</v>
      </c>
      <c r="N92" s="31">
        <v>3.1441056228446364E-3</v>
      </c>
      <c r="O92" s="53">
        <f t="shared" si="1"/>
        <v>6.2885624069149342E-3</v>
      </c>
      <c r="P92" s="45">
        <v>20644.400000000001</v>
      </c>
      <c r="Q92" s="32">
        <v>21924352.800000001</v>
      </c>
    </row>
    <row r="93" spans="2:17" x14ac:dyDescent="0.2">
      <c r="B93" s="1">
        <v>86</v>
      </c>
      <c r="C93" s="52" t="s">
        <v>18</v>
      </c>
      <c r="D93" s="27">
        <v>28</v>
      </c>
      <c r="E93" s="27">
        <v>5</v>
      </c>
      <c r="F93" s="28">
        <v>46.82</v>
      </c>
      <c r="G93" s="28">
        <v>11.18</v>
      </c>
      <c r="H93" s="28">
        <v>58</v>
      </c>
      <c r="I93" s="27">
        <v>208</v>
      </c>
      <c r="J93" s="29">
        <v>12.5</v>
      </c>
      <c r="K93" s="30" t="s">
        <v>46</v>
      </c>
      <c r="L93" s="29">
        <v>70.5</v>
      </c>
      <c r="M93" s="27" t="s">
        <v>45</v>
      </c>
      <c r="N93" s="31">
        <v>2.971551725870979E-3</v>
      </c>
      <c r="O93" s="53">
        <f t="shared" si="1"/>
        <v>5.9434353406386253E-3</v>
      </c>
      <c r="P93" s="45">
        <v>19511.400000000001</v>
      </c>
      <c r="Q93" s="32">
        <v>20721106.800000001</v>
      </c>
    </row>
    <row r="94" spans="2:17" x14ac:dyDescent="0.2">
      <c r="B94" s="1">
        <v>87</v>
      </c>
      <c r="C94" s="52" t="s">
        <v>18</v>
      </c>
      <c r="D94" s="27">
        <v>28</v>
      </c>
      <c r="E94" s="27">
        <v>6</v>
      </c>
      <c r="F94" s="28">
        <v>46.95</v>
      </c>
      <c r="G94" s="28">
        <v>11.55</v>
      </c>
      <c r="H94" s="28">
        <v>58.5</v>
      </c>
      <c r="I94" s="27">
        <v>209</v>
      </c>
      <c r="J94" s="29">
        <v>12.5</v>
      </c>
      <c r="K94" s="30" t="s">
        <v>46</v>
      </c>
      <c r="L94" s="29">
        <v>71</v>
      </c>
      <c r="M94" s="27" t="s">
        <v>45</v>
      </c>
      <c r="N94" s="31">
        <v>3.0723274660540939E-3</v>
      </c>
      <c r="O94" s="53">
        <f t="shared" si="1"/>
        <v>6.1449980765212681E-3</v>
      </c>
      <c r="P94" s="45">
        <v>20173.100000000002</v>
      </c>
      <c r="Q94" s="32">
        <v>21423832.199999999</v>
      </c>
    </row>
    <row r="95" spans="2:17" x14ac:dyDescent="0.2">
      <c r="B95" s="1">
        <v>88</v>
      </c>
      <c r="C95" s="52" t="s">
        <v>18</v>
      </c>
      <c r="D95" s="27">
        <v>30</v>
      </c>
      <c r="E95" s="27">
        <v>1</v>
      </c>
      <c r="F95" s="28">
        <v>30.89</v>
      </c>
      <c r="G95" s="28">
        <v>4.0599999999999996</v>
      </c>
      <c r="H95" s="28">
        <v>34.950000000000003</v>
      </c>
      <c r="I95" s="27" t="s">
        <v>36</v>
      </c>
      <c r="J95" s="29">
        <v>3.75</v>
      </c>
      <c r="K95" s="30" t="s">
        <v>51</v>
      </c>
      <c r="L95" s="29">
        <v>38.700000000000003</v>
      </c>
      <c r="M95" s="27" t="s">
        <v>45</v>
      </c>
      <c r="N95" s="31">
        <v>1.7339001426790754E-3</v>
      </c>
      <c r="O95" s="53">
        <f t="shared" si="1"/>
        <v>3.4679939424970374E-3</v>
      </c>
      <c r="P95" s="45">
        <v>11384.900000000001</v>
      </c>
      <c r="Q95" s="32">
        <v>12090763.800000001</v>
      </c>
    </row>
    <row r="96" spans="2:17" x14ac:dyDescent="0.2">
      <c r="B96" s="1">
        <v>89</v>
      </c>
      <c r="C96" s="52" t="s">
        <v>18</v>
      </c>
      <c r="D96" s="27">
        <v>30</v>
      </c>
      <c r="E96" s="27">
        <v>2</v>
      </c>
      <c r="F96" s="28">
        <v>31.16</v>
      </c>
      <c r="G96" s="28">
        <v>4.45</v>
      </c>
      <c r="H96" s="28">
        <v>35.61</v>
      </c>
      <c r="I96" s="27" t="s">
        <v>37</v>
      </c>
      <c r="J96" s="29">
        <v>3.75</v>
      </c>
      <c r="K96" s="30" t="s">
        <v>51</v>
      </c>
      <c r="L96" s="29">
        <v>39.36</v>
      </c>
      <c r="M96" s="27" t="s">
        <v>45</v>
      </c>
      <c r="N96" s="31">
        <v>1.7158680319979797E-3</v>
      </c>
      <c r="O96" s="53">
        <f t="shared" si="1"/>
        <v>3.4319277071509511E-3</v>
      </c>
      <c r="P96" s="45">
        <v>11266.5</v>
      </c>
      <c r="Q96" s="32">
        <v>11965023</v>
      </c>
    </row>
    <row r="97" spans="2:17" x14ac:dyDescent="0.2">
      <c r="B97" s="1">
        <v>90</v>
      </c>
      <c r="C97" s="52" t="s">
        <v>18</v>
      </c>
      <c r="D97" s="27">
        <v>30</v>
      </c>
      <c r="E97" s="27">
        <v>3</v>
      </c>
      <c r="F97" s="28">
        <v>62.17</v>
      </c>
      <c r="G97" s="28">
        <v>21.78</v>
      </c>
      <c r="H97" s="28">
        <v>83.95</v>
      </c>
      <c r="I97" s="27">
        <v>13</v>
      </c>
      <c r="J97" s="29">
        <v>22.875</v>
      </c>
      <c r="K97" s="30" t="s">
        <v>44</v>
      </c>
      <c r="L97" s="29">
        <v>106.825</v>
      </c>
      <c r="M97" s="27" t="s">
        <v>45</v>
      </c>
      <c r="N97" s="31">
        <v>4.2336167156691289E-3</v>
      </c>
      <c r="O97" s="53">
        <f t="shared" si="1"/>
        <v>8.4677062786955651E-3</v>
      </c>
      <c r="P97" s="45">
        <v>27798.2</v>
      </c>
      <c r="Q97" s="32">
        <v>29521688.400000002</v>
      </c>
    </row>
    <row r="98" spans="2:17" x14ac:dyDescent="0.2">
      <c r="B98" s="1">
        <v>91</v>
      </c>
      <c r="C98" s="52" t="s">
        <v>18</v>
      </c>
      <c r="D98" s="27">
        <v>30</v>
      </c>
      <c r="E98" s="27">
        <v>4</v>
      </c>
      <c r="F98" s="28">
        <v>54.3</v>
      </c>
      <c r="G98" s="28">
        <v>13.1</v>
      </c>
      <c r="H98" s="28">
        <v>67.399999999999991</v>
      </c>
      <c r="I98" s="27">
        <v>16</v>
      </c>
      <c r="J98" s="29">
        <v>12.5</v>
      </c>
      <c r="K98" s="30" t="s">
        <v>46</v>
      </c>
      <c r="L98" s="29">
        <v>79.899999999999991</v>
      </c>
      <c r="M98" s="27" t="s">
        <v>45</v>
      </c>
      <c r="N98" s="31">
        <v>3.172554932601635E-3</v>
      </c>
      <c r="O98" s="53">
        <f t="shared" si="1"/>
        <v>6.3454642038967652E-3</v>
      </c>
      <c r="P98" s="45">
        <v>20831.2</v>
      </c>
      <c r="Q98" s="32">
        <v>22122734.400000002</v>
      </c>
    </row>
    <row r="99" spans="2:17" x14ac:dyDescent="0.2">
      <c r="B99" s="1">
        <v>92</v>
      </c>
      <c r="C99" s="52" t="s">
        <v>18</v>
      </c>
      <c r="D99" s="27">
        <v>30</v>
      </c>
      <c r="E99" s="27">
        <v>5</v>
      </c>
      <c r="F99" s="28">
        <v>46.82</v>
      </c>
      <c r="G99" s="28">
        <v>11.18</v>
      </c>
      <c r="H99" s="28">
        <v>58</v>
      </c>
      <c r="I99" s="27">
        <v>205</v>
      </c>
      <c r="J99" s="29">
        <v>12.5</v>
      </c>
      <c r="K99" s="30" t="s">
        <v>46</v>
      </c>
      <c r="L99" s="29">
        <v>70.5</v>
      </c>
      <c r="M99" s="27" t="s">
        <v>45</v>
      </c>
      <c r="N99" s="31">
        <v>2.9984780533069389E-3</v>
      </c>
      <c r="O99" s="53">
        <f t="shared" si="1"/>
        <v>5.9972910028783886E-3</v>
      </c>
      <c r="P99" s="45">
        <v>19688.2</v>
      </c>
      <c r="Q99" s="32">
        <v>20908868.400000002</v>
      </c>
    </row>
    <row r="100" spans="2:17" x14ac:dyDescent="0.2">
      <c r="B100" s="1">
        <v>93</v>
      </c>
      <c r="C100" s="52" t="s">
        <v>18</v>
      </c>
      <c r="D100" s="27">
        <v>30</v>
      </c>
      <c r="E100" s="27">
        <v>6</v>
      </c>
      <c r="F100" s="28">
        <v>46.95</v>
      </c>
      <c r="G100" s="28">
        <v>11.55</v>
      </c>
      <c r="H100" s="28">
        <v>58.5</v>
      </c>
      <c r="I100" s="27">
        <v>204</v>
      </c>
      <c r="J100" s="29">
        <v>12.5</v>
      </c>
      <c r="K100" s="30" t="s">
        <v>46</v>
      </c>
      <c r="L100" s="29">
        <v>71</v>
      </c>
      <c r="M100" s="27" t="s">
        <v>45</v>
      </c>
      <c r="N100" s="31">
        <v>3.1003046512915705E-3</v>
      </c>
      <c r="O100" s="53">
        <f t="shared" si="1"/>
        <v>6.2009555717330578E-3</v>
      </c>
      <c r="P100" s="45">
        <v>20356.800000000003</v>
      </c>
      <c r="Q100" s="32">
        <v>21618921.600000001</v>
      </c>
    </row>
    <row r="101" spans="2:17" x14ac:dyDescent="0.2">
      <c r="B101" s="1">
        <v>94</v>
      </c>
      <c r="C101" s="52" t="s">
        <v>18</v>
      </c>
      <c r="D101" s="27">
        <v>32</v>
      </c>
      <c r="E101" s="27">
        <v>1</v>
      </c>
      <c r="F101" s="28">
        <v>30.89</v>
      </c>
      <c r="G101" s="28">
        <v>4.0599999999999996</v>
      </c>
      <c r="H101" s="28">
        <v>34.950000000000003</v>
      </c>
      <c r="I101" s="27" t="s">
        <v>38</v>
      </c>
      <c r="J101" s="29">
        <v>3.75</v>
      </c>
      <c r="K101" s="30" t="s">
        <v>51</v>
      </c>
      <c r="L101" s="29">
        <v>38.700000000000003</v>
      </c>
      <c r="M101" s="27" t="s">
        <v>45</v>
      </c>
      <c r="N101" s="31">
        <v>1.750759556972971E-3</v>
      </c>
      <c r="O101" s="53">
        <f t="shared" si="1"/>
        <v>3.5017146540917304E-3</v>
      </c>
      <c r="P101" s="45">
        <v>11495.6</v>
      </c>
      <c r="Q101" s="32">
        <v>12208327.200000001</v>
      </c>
    </row>
    <row r="102" spans="2:17" x14ac:dyDescent="0.2">
      <c r="B102" s="1">
        <v>95</v>
      </c>
      <c r="C102" s="52" t="s">
        <v>18</v>
      </c>
      <c r="D102" s="27">
        <v>32</v>
      </c>
      <c r="E102" s="27">
        <v>2</v>
      </c>
      <c r="F102" s="28">
        <v>31.16</v>
      </c>
      <c r="G102" s="28">
        <v>4.45</v>
      </c>
      <c r="H102" s="28">
        <v>35.61</v>
      </c>
      <c r="I102" s="27" t="s">
        <v>39</v>
      </c>
      <c r="J102" s="29">
        <v>3.75</v>
      </c>
      <c r="K102" s="30" t="s">
        <v>51</v>
      </c>
      <c r="L102" s="29">
        <v>39.36</v>
      </c>
      <c r="M102" s="27" t="s">
        <v>45</v>
      </c>
      <c r="N102" s="31">
        <v>1.732544688413351E-3</v>
      </c>
      <c r="O102" s="53">
        <f t="shared" si="1"/>
        <v>3.4652828825765965E-3</v>
      </c>
      <c r="P102" s="45">
        <v>11376</v>
      </c>
      <c r="Q102" s="32">
        <v>12081312</v>
      </c>
    </row>
    <row r="103" spans="2:17" x14ac:dyDescent="0.2">
      <c r="B103" s="1">
        <v>96</v>
      </c>
      <c r="C103" s="52" t="s">
        <v>18</v>
      </c>
      <c r="D103" s="27">
        <v>32</v>
      </c>
      <c r="E103" s="27">
        <v>3</v>
      </c>
      <c r="F103" s="28">
        <v>62.17</v>
      </c>
      <c r="G103" s="28">
        <v>21.78</v>
      </c>
      <c r="H103" s="28">
        <v>83.95</v>
      </c>
      <c r="I103" s="27">
        <v>168</v>
      </c>
      <c r="J103" s="29">
        <v>29.975999999999999</v>
      </c>
      <c r="K103" s="30" t="s">
        <v>42</v>
      </c>
      <c r="L103" s="29">
        <v>113.926</v>
      </c>
      <c r="M103" s="27" t="s">
        <v>45</v>
      </c>
      <c r="N103" s="31">
        <v>4.2837380638545055E-3</v>
      </c>
      <c r="O103" s="53">
        <f t="shared" si="1"/>
        <v>8.5679545730570246E-3</v>
      </c>
      <c r="P103" s="45">
        <v>28127.300000000003</v>
      </c>
      <c r="Q103" s="32">
        <v>29871192.600000001</v>
      </c>
    </row>
    <row r="104" spans="2:17" x14ac:dyDescent="0.2">
      <c r="B104" s="1">
        <v>97</v>
      </c>
      <c r="C104" s="52" t="s">
        <v>18</v>
      </c>
      <c r="D104" s="27">
        <v>32</v>
      </c>
      <c r="E104" s="27">
        <v>4</v>
      </c>
      <c r="F104" s="28">
        <v>54.3</v>
      </c>
      <c r="G104" s="28">
        <v>13.1</v>
      </c>
      <c r="H104" s="28">
        <v>67.399999999999991</v>
      </c>
      <c r="I104" s="27">
        <v>10</v>
      </c>
      <c r="J104" s="29">
        <v>12.5</v>
      </c>
      <c r="K104" s="30" t="s">
        <v>46</v>
      </c>
      <c r="L104" s="29">
        <v>79.899999999999991</v>
      </c>
      <c r="M104" s="27" t="s">
        <v>45</v>
      </c>
      <c r="N104" s="31">
        <v>3.2010042423586331E-3</v>
      </c>
      <c r="O104" s="53">
        <f t="shared" si="1"/>
        <v>6.4023660008785954E-3</v>
      </c>
      <c r="P104" s="45">
        <v>21018</v>
      </c>
      <c r="Q104" s="32">
        <v>22321116</v>
      </c>
    </row>
    <row r="105" spans="2:17" x14ac:dyDescent="0.2">
      <c r="B105" s="1">
        <v>98</v>
      </c>
      <c r="C105" s="52" t="s">
        <v>18</v>
      </c>
      <c r="D105" s="27">
        <v>32</v>
      </c>
      <c r="E105" s="27">
        <v>5</v>
      </c>
      <c r="F105" s="28">
        <v>46.82</v>
      </c>
      <c r="G105" s="28">
        <v>11.18</v>
      </c>
      <c r="H105" s="28">
        <v>58</v>
      </c>
      <c r="I105" s="27">
        <v>200</v>
      </c>
      <c r="J105" s="29">
        <v>12.5</v>
      </c>
      <c r="K105" s="30" t="s">
        <v>46</v>
      </c>
      <c r="L105" s="29">
        <v>70.5</v>
      </c>
      <c r="M105" s="27" t="s">
        <v>45</v>
      </c>
      <c r="N105" s="31">
        <v>3.0254043807428988E-3</v>
      </c>
      <c r="O105" s="53">
        <f t="shared" si="1"/>
        <v>6.051146665118151E-3</v>
      </c>
      <c r="P105" s="45">
        <v>19865</v>
      </c>
      <c r="Q105" s="32">
        <v>21096630</v>
      </c>
    </row>
    <row r="106" spans="2:17" x14ac:dyDescent="0.2">
      <c r="B106" s="1">
        <v>99</v>
      </c>
      <c r="C106" s="52" t="s">
        <v>18</v>
      </c>
      <c r="D106" s="27">
        <v>32</v>
      </c>
      <c r="E106" s="27">
        <v>6</v>
      </c>
      <c r="F106" s="28">
        <v>46.95</v>
      </c>
      <c r="G106" s="28">
        <v>11.55</v>
      </c>
      <c r="H106" s="28">
        <v>58.5</v>
      </c>
      <c r="I106" s="27">
        <v>201</v>
      </c>
      <c r="J106" s="29">
        <v>12.5</v>
      </c>
      <c r="K106" s="30" t="s">
        <v>46</v>
      </c>
      <c r="L106" s="29">
        <v>71</v>
      </c>
      <c r="M106" s="27" t="s">
        <v>45</v>
      </c>
      <c r="N106" s="31">
        <v>3.1282818365290467E-3</v>
      </c>
      <c r="O106" s="53">
        <f t="shared" si="1"/>
        <v>6.2569130669448466E-3</v>
      </c>
      <c r="P106" s="45">
        <v>20540.5</v>
      </c>
      <c r="Q106" s="32">
        <v>21814011</v>
      </c>
    </row>
    <row r="107" spans="2:17" x14ac:dyDescent="0.2">
      <c r="B107" s="1">
        <v>100</v>
      </c>
      <c r="C107" s="52" t="s">
        <v>18</v>
      </c>
      <c r="D107" s="27">
        <v>34</v>
      </c>
      <c r="E107" s="27">
        <v>1</v>
      </c>
      <c r="F107" s="28">
        <v>30.89</v>
      </c>
      <c r="G107" s="28">
        <v>4.0599999999999996</v>
      </c>
      <c r="H107" s="28">
        <v>34.950000000000003</v>
      </c>
      <c r="I107" s="27" t="s">
        <v>40</v>
      </c>
      <c r="J107" s="29">
        <v>3.75</v>
      </c>
      <c r="K107" s="30" t="s">
        <v>51</v>
      </c>
      <c r="L107" s="29">
        <v>38.700000000000003</v>
      </c>
      <c r="M107" s="27" t="s">
        <v>45</v>
      </c>
      <c r="N107" s="31">
        <v>1.7676342010900772E-3</v>
      </c>
      <c r="O107" s="53">
        <f t="shared" si="1"/>
        <v>3.5354658270338444E-3</v>
      </c>
      <c r="P107" s="45">
        <v>11606.400000000001</v>
      </c>
      <c r="Q107" s="32">
        <v>12325996.800000001</v>
      </c>
    </row>
    <row r="108" spans="2:17" x14ac:dyDescent="0.2">
      <c r="B108" s="1">
        <v>101</v>
      </c>
      <c r="C108" s="52" t="s">
        <v>18</v>
      </c>
      <c r="D108" s="27">
        <v>34</v>
      </c>
      <c r="E108" s="27">
        <v>2</v>
      </c>
      <c r="F108" s="28">
        <v>31.16</v>
      </c>
      <c r="G108" s="28">
        <v>4.45</v>
      </c>
      <c r="H108" s="28">
        <v>35.61</v>
      </c>
      <c r="I108" s="27" t="s">
        <v>41</v>
      </c>
      <c r="J108" s="29">
        <v>3.75</v>
      </c>
      <c r="K108" s="30" t="s">
        <v>51</v>
      </c>
      <c r="L108" s="29">
        <v>39.36</v>
      </c>
      <c r="M108" s="27" t="s">
        <v>45</v>
      </c>
      <c r="N108" s="31">
        <v>1.749221344828722E-3</v>
      </c>
      <c r="O108" s="53">
        <f t="shared" si="1"/>
        <v>3.4986380580022411E-3</v>
      </c>
      <c r="P108" s="45">
        <v>11485.5</v>
      </c>
      <c r="Q108" s="32">
        <v>12197601</v>
      </c>
    </row>
    <row r="109" spans="2:17" x14ac:dyDescent="0.2">
      <c r="B109" s="1">
        <v>102</v>
      </c>
      <c r="C109" s="52" t="s">
        <v>20</v>
      </c>
      <c r="D109" s="27" t="s">
        <v>19</v>
      </c>
      <c r="E109" s="27">
        <v>1</v>
      </c>
      <c r="F109" s="28">
        <v>126.32</v>
      </c>
      <c r="G109" s="28">
        <v>0</v>
      </c>
      <c r="H109" s="28">
        <v>126.32</v>
      </c>
      <c r="I109" s="27" t="s">
        <v>53</v>
      </c>
      <c r="J109" s="29">
        <v>0</v>
      </c>
      <c r="K109" s="30">
        <v>0</v>
      </c>
      <c r="L109" s="29">
        <v>126.32</v>
      </c>
      <c r="M109" s="27" t="s">
        <v>45</v>
      </c>
      <c r="N109" s="31">
        <v>5.1393799914603317E-3</v>
      </c>
      <c r="O109" s="53">
        <f t="shared" si="1"/>
        <v>1.0279333993845686E-2</v>
      </c>
      <c r="P109" s="45">
        <v>33745.5</v>
      </c>
      <c r="Q109" s="32">
        <v>35837721</v>
      </c>
    </row>
    <row r="110" spans="2:17" x14ac:dyDescent="0.2">
      <c r="B110" s="1">
        <v>103</v>
      </c>
      <c r="C110" s="52" t="s">
        <v>20</v>
      </c>
      <c r="D110" s="27" t="s">
        <v>19</v>
      </c>
      <c r="E110" s="27">
        <v>2</v>
      </c>
      <c r="F110" s="33">
        <v>55.43</v>
      </c>
      <c r="G110" s="33" t="s">
        <v>23</v>
      </c>
      <c r="H110" s="28">
        <v>55.43</v>
      </c>
      <c r="I110" s="27" t="s">
        <v>53</v>
      </c>
      <c r="J110" s="29">
        <v>0</v>
      </c>
      <c r="K110" s="30">
        <v>0</v>
      </c>
      <c r="L110" s="29">
        <v>55.43</v>
      </c>
      <c r="M110" s="27" t="s">
        <v>45</v>
      </c>
      <c r="N110" s="31">
        <v>2.2551865315241192E-3</v>
      </c>
      <c r="O110" s="53">
        <f t="shared" si="1"/>
        <v>4.5106249420120842E-3</v>
      </c>
      <c r="P110" s="45">
        <v>14807.7</v>
      </c>
      <c r="Q110" s="32">
        <v>15725777.400000002</v>
      </c>
    </row>
    <row r="111" spans="2:17" x14ac:dyDescent="0.2">
      <c r="B111" s="1">
        <v>104</v>
      </c>
      <c r="C111" s="52" t="s">
        <v>20</v>
      </c>
      <c r="D111" s="27" t="s">
        <v>19</v>
      </c>
      <c r="E111" s="27">
        <v>3</v>
      </c>
      <c r="F111" s="33">
        <v>54.46</v>
      </c>
      <c r="G111" s="33" t="s">
        <v>23</v>
      </c>
      <c r="H111" s="28">
        <v>54.46</v>
      </c>
      <c r="I111" s="27" t="s">
        <v>53</v>
      </c>
      <c r="J111" s="29">
        <v>0</v>
      </c>
      <c r="K111" s="30">
        <v>0</v>
      </c>
      <c r="L111" s="29">
        <v>54.46</v>
      </c>
      <c r="M111" s="27" t="s">
        <v>45</v>
      </c>
      <c r="N111" s="31">
        <v>2.2157260595860127E-3</v>
      </c>
      <c r="O111" s="53">
        <f t="shared" si="1"/>
        <v>4.4316995908451019E-3</v>
      </c>
      <c r="P111" s="45">
        <v>14548.6</v>
      </c>
      <c r="Q111" s="32">
        <v>15450613.200000001</v>
      </c>
    </row>
    <row r="112" spans="2:17" x14ac:dyDescent="0.2">
      <c r="B112" s="1">
        <v>105</v>
      </c>
      <c r="C112" s="54" t="s">
        <v>20</v>
      </c>
      <c r="D112" s="34">
        <v>2</v>
      </c>
      <c r="E112" s="34">
        <v>1</v>
      </c>
      <c r="F112" s="35">
        <v>30.59</v>
      </c>
      <c r="G112" s="35">
        <v>4.0599999999999996</v>
      </c>
      <c r="H112" s="35">
        <v>34.65</v>
      </c>
      <c r="I112" s="34" t="s">
        <v>53</v>
      </c>
      <c r="J112" s="36">
        <v>0</v>
      </c>
      <c r="K112" s="30">
        <v>0</v>
      </c>
      <c r="L112" s="37">
        <v>34.65</v>
      </c>
      <c r="M112" s="34" t="s">
        <v>43</v>
      </c>
      <c r="N112" s="38">
        <v>8.1899999999999996E-4</v>
      </c>
      <c r="O112" s="53">
        <f t="shared" si="1"/>
        <v>1.6380914730859315E-3</v>
      </c>
      <c r="P112" s="45"/>
      <c r="Q112" s="32"/>
    </row>
    <row r="113" spans="2:17" x14ac:dyDescent="0.2">
      <c r="B113" s="1">
        <v>106</v>
      </c>
      <c r="C113" s="54" t="s">
        <v>20</v>
      </c>
      <c r="D113" s="34">
        <v>2</v>
      </c>
      <c r="E113" s="34">
        <v>2</v>
      </c>
      <c r="F113" s="35">
        <v>31.16</v>
      </c>
      <c r="G113" s="35">
        <v>4.45</v>
      </c>
      <c r="H113" s="35">
        <v>35.61</v>
      </c>
      <c r="I113" s="34" t="s">
        <v>53</v>
      </c>
      <c r="J113" s="36">
        <v>0</v>
      </c>
      <c r="K113" s="30">
        <v>0</v>
      </c>
      <c r="L113" s="37">
        <v>35.61</v>
      </c>
      <c r="M113" s="34" t="s">
        <v>43</v>
      </c>
      <c r="N113" s="38">
        <v>8.4199999999999998E-4</v>
      </c>
      <c r="O113" s="53">
        <f t="shared" si="1"/>
        <v>1.6840940419271726E-3</v>
      </c>
      <c r="P113" s="45">
        <v>10909.300000000001</v>
      </c>
      <c r="Q113" s="32">
        <v>11585676.6</v>
      </c>
    </row>
    <row r="114" spans="2:17" x14ac:dyDescent="0.2">
      <c r="B114" s="1">
        <v>107</v>
      </c>
      <c r="C114" s="52" t="s">
        <v>20</v>
      </c>
      <c r="D114" s="27">
        <v>2</v>
      </c>
      <c r="E114" s="27">
        <v>3</v>
      </c>
      <c r="F114" s="28">
        <v>61.81</v>
      </c>
      <c r="G114" s="28">
        <v>21.56</v>
      </c>
      <c r="H114" s="28">
        <v>83.37</v>
      </c>
      <c r="I114" s="27">
        <v>322</v>
      </c>
      <c r="J114" s="29">
        <v>12.5</v>
      </c>
      <c r="K114" s="30" t="s">
        <v>46</v>
      </c>
      <c r="L114" s="29">
        <v>95.87</v>
      </c>
      <c r="M114" s="27" t="s">
        <v>45</v>
      </c>
      <c r="N114" s="31">
        <v>2.3203549450413548E-3</v>
      </c>
      <c r="O114" s="53">
        <f t="shared" si="1"/>
        <v>4.6409690476251755E-3</v>
      </c>
      <c r="P114" s="45">
        <v>15235.6</v>
      </c>
      <c r="Q114" s="32">
        <v>16180207.199999999</v>
      </c>
    </row>
    <row r="115" spans="2:17" x14ac:dyDescent="0.2">
      <c r="B115" s="1">
        <v>108</v>
      </c>
      <c r="C115" s="52" t="s">
        <v>20</v>
      </c>
      <c r="D115" s="27">
        <v>2</v>
      </c>
      <c r="E115" s="27">
        <v>4</v>
      </c>
      <c r="F115" s="28">
        <v>54.3</v>
      </c>
      <c r="G115" s="28">
        <v>13.1</v>
      </c>
      <c r="H115" s="28">
        <v>67.399999999999991</v>
      </c>
      <c r="I115" s="27" t="s">
        <v>53</v>
      </c>
      <c r="J115" s="29">
        <v>0</v>
      </c>
      <c r="K115" s="30">
        <v>0</v>
      </c>
      <c r="L115" s="29">
        <v>67.399999999999991</v>
      </c>
      <c r="M115" s="27" t="s">
        <v>45</v>
      </c>
      <c r="N115" s="31">
        <v>1.6536542041835588E-3</v>
      </c>
      <c r="O115" s="53">
        <f t="shared" si="1"/>
        <v>3.3074931029374722E-3</v>
      </c>
      <c r="P115" s="45">
        <v>10858</v>
      </c>
      <c r="Q115" s="32">
        <v>11531196</v>
      </c>
    </row>
    <row r="116" spans="2:17" x14ac:dyDescent="0.2">
      <c r="B116" s="1">
        <v>109</v>
      </c>
      <c r="C116" s="52" t="s">
        <v>20</v>
      </c>
      <c r="D116" s="27">
        <v>2</v>
      </c>
      <c r="E116" s="27">
        <v>5</v>
      </c>
      <c r="F116" s="28">
        <v>46.82</v>
      </c>
      <c r="G116" s="28">
        <v>11.18</v>
      </c>
      <c r="H116" s="28">
        <v>58</v>
      </c>
      <c r="I116" s="27" t="s">
        <v>53</v>
      </c>
      <c r="J116" s="29">
        <v>0</v>
      </c>
      <c r="K116" s="30">
        <v>0</v>
      </c>
      <c r="L116" s="29">
        <v>58</v>
      </c>
      <c r="M116" s="27" t="s">
        <v>45</v>
      </c>
      <c r="N116" s="31">
        <v>1.4094744486514627E-3</v>
      </c>
      <c r="O116" s="53">
        <f t="shared" si="1"/>
        <v>2.8191063197417045E-3</v>
      </c>
      <c r="P116" s="45">
        <v>9254.7000000000007</v>
      </c>
      <c r="Q116" s="32">
        <v>9828491.4000000004</v>
      </c>
    </row>
    <row r="117" spans="2:17" x14ac:dyDescent="0.2">
      <c r="B117" s="1">
        <v>110</v>
      </c>
      <c r="C117" s="52" t="s">
        <v>20</v>
      </c>
      <c r="D117" s="27">
        <v>2</v>
      </c>
      <c r="E117" s="27">
        <v>6</v>
      </c>
      <c r="F117" s="28">
        <v>46.95</v>
      </c>
      <c r="G117" s="28">
        <v>11.55</v>
      </c>
      <c r="H117" s="28">
        <v>58.5</v>
      </c>
      <c r="I117" s="27" t="s">
        <v>53</v>
      </c>
      <c r="J117" s="29">
        <v>0</v>
      </c>
      <c r="K117" s="30">
        <v>0</v>
      </c>
      <c r="L117" s="29">
        <v>58.5</v>
      </c>
      <c r="M117" s="27" t="s">
        <v>45</v>
      </c>
      <c r="N117" s="31">
        <v>1.4216278475733496E-3</v>
      </c>
      <c r="O117" s="53">
        <f t="shared" si="1"/>
        <v>2.843414474983407E-3</v>
      </c>
      <c r="P117" s="45">
        <v>9334.5</v>
      </c>
      <c r="Q117" s="32">
        <v>9913239</v>
      </c>
    </row>
    <row r="118" spans="2:17" x14ac:dyDescent="0.2">
      <c r="B118" s="1">
        <v>111</v>
      </c>
      <c r="C118" s="52" t="s">
        <v>20</v>
      </c>
      <c r="D118" s="27">
        <v>4</v>
      </c>
      <c r="E118" s="27">
        <v>1</v>
      </c>
      <c r="F118" s="28">
        <v>30.59</v>
      </c>
      <c r="G118" s="28">
        <v>4.0599999999999996</v>
      </c>
      <c r="H118" s="28">
        <v>34.65</v>
      </c>
      <c r="I118" s="27" t="s">
        <v>53</v>
      </c>
      <c r="J118" s="29">
        <v>0</v>
      </c>
      <c r="K118" s="30">
        <v>0</v>
      </c>
      <c r="L118" s="29">
        <v>34.65</v>
      </c>
      <c r="M118" s="27" t="s">
        <v>45</v>
      </c>
      <c r="N118" s="31">
        <v>9.5140705595272534E-4</v>
      </c>
      <c r="O118" s="53">
        <f t="shared" si="1"/>
        <v>1.9029203733699014E-3</v>
      </c>
      <c r="P118" s="45">
        <v>6247</v>
      </c>
      <c r="Q118" s="32">
        <v>6634314</v>
      </c>
    </row>
    <row r="119" spans="2:17" x14ac:dyDescent="0.2">
      <c r="B119" s="1">
        <v>112</v>
      </c>
      <c r="C119" s="52" t="s">
        <v>20</v>
      </c>
      <c r="D119" s="27">
        <v>4</v>
      </c>
      <c r="E119" s="27">
        <v>2</v>
      </c>
      <c r="F119" s="28">
        <v>31.16</v>
      </c>
      <c r="G119" s="28">
        <v>4.45</v>
      </c>
      <c r="H119" s="28">
        <v>35.61</v>
      </c>
      <c r="I119" s="27" t="s">
        <v>53</v>
      </c>
      <c r="J119" s="29">
        <v>0</v>
      </c>
      <c r="K119" s="30">
        <v>0</v>
      </c>
      <c r="L119" s="29">
        <v>35.61</v>
      </c>
      <c r="M119" s="27" t="s">
        <v>45</v>
      </c>
      <c r="N119" s="31">
        <v>9.7776987992990116E-4</v>
      </c>
      <c r="O119" s="53">
        <f t="shared" si="1"/>
        <v>1.9556489657550991E-3</v>
      </c>
      <c r="P119" s="45">
        <v>6420.1</v>
      </c>
      <c r="Q119" s="32">
        <v>6818146.2000000002</v>
      </c>
    </row>
    <row r="120" spans="2:17" x14ac:dyDescent="0.2">
      <c r="B120" s="1">
        <v>113</v>
      </c>
      <c r="C120" s="52" t="s">
        <v>20</v>
      </c>
      <c r="D120" s="27">
        <v>4</v>
      </c>
      <c r="E120" s="27">
        <v>3</v>
      </c>
      <c r="F120" s="28">
        <v>62.17</v>
      </c>
      <c r="G120" s="28">
        <v>21.56</v>
      </c>
      <c r="H120" s="28">
        <v>83.73</v>
      </c>
      <c r="I120" s="27">
        <v>319</v>
      </c>
      <c r="J120" s="29">
        <v>12.5</v>
      </c>
      <c r="K120" s="30" t="s">
        <v>46</v>
      </c>
      <c r="L120" s="29">
        <v>96.23</v>
      </c>
      <c r="M120" s="27" t="s">
        <v>45</v>
      </c>
      <c r="N120" s="31">
        <v>2.717046150202242E-3</v>
      </c>
      <c r="O120" s="53">
        <f t="shared" si="1"/>
        <v>5.4343957638916364E-3</v>
      </c>
      <c r="P120" s="45">
        <v>17840.3</v>
      </c>
      <c r="Q120" s="32">
        <v>18946398.600000001</v>
      </c>
    </row>
    <row r="121" spans="2:17" x14ac:dyDescent="0.2">
      <c r="B121" s="1">
        <v>114</v>
      </c>
      <c r="C121" s="52" t="s">
        <v>20</v>
      </c>
      <c r="D121" s="27">
        <v>4</v>
      </c>
      <c r="E121" s="27">
        <v>4</v>
      </c>
      <c r="F121" s="28">
        <v>54.3</v>
      </c>
      <c r="G121" s="28">
        <v>13.1</v>
      </c>
      <c r="H121" s="28">
        <v>67.399999999999991</v>
      </c>
      <c r="I121" s="27" t="s">
        <v>53</v>
      </c>
      <c r="J121" s="29">
        <v>0</v>
      </c>
      <c r="K121" s="30">
        <v>0</v>
      </c>
      <c r="L121" s="29">
        <v>67.399999999999991</v>
      </c>
      <c r="M121" s="27" t="s">
        <v>45</v>
      </c>
      <c r="N121" s="31">
        <v>1.8697349358924955E-3</v>
      </c>
      <c r="O121" s="53">
        <f t="shared" si="1"/>
        <v>3.7396787001420856E-3</v>
      </c>
      <c r="P121" s="45">
        <v>12276.800000000001</v>
      </c>
      <c r="Q121" s="32">
        <v>13037961.6</v>
      </c>
    </row>
    <row r="122" spans="2:17" x14ac:dyDescent="0.2">
      <c r="B122" s="1">
        <v>115</v>
      </c>
      <c r="C122" s="52" t="s">
        <v>20</v>
      </c>
      <c r="D122" s="27">
        <v>4</v>
      </c>
      <c r="E122" s="27">
        <v>5</v>
      </c>
      <c r="F122" s="28">
        <v>46.82</v>
      </c>
      <c r="G122" s="28">
        <v>11.18</v>
      </c>
      <c r="H122" s="28">
        <v>58</v>
      </c>
      <c r="I122" s="27" t="s">
        <v>53</v>
      </c>
      <c r="J122" s="29">
        <v>0</v>
      </c>
      <c r="K122" s="30">
        <v>0</v>
      </c>
      <c r="L122" s="29">
        <v>58</v>
      </c>
      <c r="M122" s="27" t="s">
        <v>45</v>
      </c>
      <c r="N122" s="31">
        <v>1.5786168652259941E-3</v>
      </c>
      <c r="O122" s="53">
        <f t="shared" si="1"/>
        <v>3.1574100441957805E-3</v>
      </c>
      <c r="P122" s="45">
        <v>10365.300000000001</v>
      </c>
      <c r="Q122" s="32">
        <v>11007948.6</v>
      </c>
    </row>
    <row r="123" spans="2:17" x14ac:dyDescent="0.2">
      <c r="B123" s="1">
        <v>116</v>
      </c>
      <c r="C123" s="52" t="s">
        <v>20</v>
      </c>
      <c r="D123" s="27">
        <v>4</v>
      </c>
      <c r="E123" s="27">
        <v>6</v>
      </c>
      <c r="F123" s="28">
        <v>46.95</v>
      </c>
      <c r="G123" s="28">
        <v>11.55</v>
      </c>
      <c r="H123" s="28">
        <v>58.5</v>
      </c>
      <c r="I123" s="27" t="s">
        <v>53</v>
      </c>
      <c r="J123" s="29">
        <v>0</v>
      </c>
      <c r="K123" s="30">
        <v>0</v>
      </c>
      <c r="L123" s="29">
        <v>58.5</v>
      </c>
      <c r="M123" s="27" t="s">
        <v>45</v>
      </c>
      <c r="N123" s="31">
        <v>1.5922170973528675E-3</v>
      </c>
      <c r="O123" s="53">
        <f t="shared" si="1"/>
        <v>3.1846120274424479E-3</v>
      </c>
      <c r="P123" s="45">
        <v>10454.6</v>
      </c>
      <c r="Q123" s="32">
        <v>11102785.200000001</v>
      </c>
    </row>
    <row r="124" spans="2:17" x14ac:dyDescent="0.2">
      <c r="B124" s="1">
        <v>117</v>
      </c>
      <c r="C124" s="52" t="s">
        <v>20</v>
      </c>
      <c r="D124" s="27">
        <v>6</v>
      </c>
      <c r="E124" s="27">
        <v>1</v>
      </c>
      <c r="F124" s="28">
        <v>30.59</v>
      </c>
      <c r="G124" s="28">
        <v>4.0599999999999996</v>
      </c>
      <c r="H124" s="28">
        <v>34.65</v>
      </c>
      <c r="I124" s="27" t="s">
        <v>53</v>
      </c>
      <c r="J124" s="29">
        <v>0</v>
      </c>
      <c r="K124" s="30">
        <v>0</v>
      </c>
      <c r="L124" s="29">
        <v>34.65</v>
      </c>
      <c r="M124" s="27" t="s">
        <v>45</v>
      </c>
      <c r="N124" s="31">
        <v>1.0533402626998294E-3</v>
      </c>
      <c r="O124" s="53">
        <f t="shared" si="1"/>
        <v>2.106798171656515E-3</v>
      </c>
      <c r="P124" s="45">
        <v>6916.3</v>
      </c>
      <c r="Q124" s="32">
        <v>7345110.6000000006</v>
      </c>
    </row>
    <row r="125" spans="2:17" x14ac:dyDescent="0.2">
      <c r="B125" s="1">
        <v>118</v>
      </c>
      <c r="C125" s="52" t="s">
        <v>20</v>
      </c>
      <c r="D125" s="27">
        <v>6</v>
      </c>
      <c r="E125" s="27">
        <v>2</v>
      </c>
      <c r="F125" s="28">
        <v>31.16</v>
      </c>
      <c r="G125" s="28">
        <v>4.45</v>
      </c>
      <c r="H125" s="28">
        <v>35.61</v>
      </c>
      <c r="I125" s="27" t="s">
        <v>53</v>
      </c>
      <c r="J125" s="29">
        <v>0</v>
      </c>
      <c r="K125" s="30">
        <v>0</v>
      </c>
      <c r="L125" s="29">
        <v>35.61</v>
      </c>
      <c r="M125" s="27" t="s">
        <v>45</v>
      </c>
      <c r="N125" s="31">
        <v>1.0825206039709265E-3</v>
      </c>
      <c r="O125" s="53">
        <f t="shared" si="1"/>
        <v>2.1651621133145387E-3</v>
      </c>
      <c r="P125" s="45">
        <v>7107.9000000000005</v>
      </c>
      <c r="Q125" s="32">
        <v>7548589.7999999998</v>
      </c>
    </row>
    <row r="126" spans="2:17" x14ac:dyDescent="0.2">
      <c r="B126" s="1">
        <v>119</v>
      </c>
      <c r="C126" s="52" t="s">
        <v>20</v>
      </c>
      <c r="D126" s="27">
        <v>6</v>
      </c>
      <c r="E126" s="27">
        <v>3</v>
      </c>
      <c r="F126" s="28">
        <v>62.17</v>
      </c>
      <c r="G126" s="28">
        <v>21.56</v>
      </c>
      <c r="H126" s="28">
        <v>83.73</v>
      </c>
      <c r="I126" s="27">
        <v>38</v>
      </c>
      <c r="J126" s="29">
        <v>12.5</v>
      </c>
      <c r="K126" s="30" t="s">
        <v>46</v>
      </c>
      <c r="L126" s="29">
        <v>96.23</v>
      </c>
      <c r="M126" s="27" t="s">
        <v>45</v>
      </c>
      <c r="N126" s="31">
        <v>3.0217035337027753E-3</v>
      </c>
      <c r="O126" s="53">
        <f t="shared" si="1"/>
        <v>6.043744557694926E-3</v>
      </c>
      <c r="P126" s="45">
        <v>19840.7</v>
      </c>
      <c r="Q126" s="32">
        <v>21070823.400000002</v>
      </c>
    </row>
    <row r="127" spans="2:17" x14ac:dyDescent="0.2">
      <c r="B127" s="1">
        <v>120</v>
      </c>
      <c r="C127" s="52" t="s">
        <v>20</v>
      </c>
      <c r="D127" s="27">
        <v>6</v>
      </c>
      <c r="E127" s="27">
        <v>4</v>
      </c>
      <c r="F127" s="28">
        <v>54.3</v>
      </c>
      <c r="G127" s="28">
        <v>13.1</v>
      </c>
      <c r="H127" s="28">
        <v>67.399999999999991</v>
      </c>
      <c r="I127" s="27">
        <v>192</v>
      </c>
      <c r="J127" s="29">
        <v>12.5</v>
      </c>
      <c r="K127" s="30" t="s">
        <v>46</v>
      </c>
      <c r="L127" s="29">
        <v>79.899999999999991</v>
      </c>
      <c r="M127" s="27" t="s">
        <v>45</v>
      </c>
      <c r="N127" s="31">
        <v>2.4700184177298039E-3</v>
      </c>
      <c r="O127" s="53">
        <f t="shared" si="1"/>
        <v>4.9403127087282008E-3</v>
      </c>
      <c r="P127" s="45">
        <v>16218.300000000001</v>
      </c>
      <c r="Q127" s="32">
        <v>17223834.600000001</v>
      </c>
    </row>
    <row r="128" spans="2:17" x14ac:dyDescent="0.2">
      <c r="B128" s="1">
        <v>121</v>
      </c>
      <c r="C128" s="52" t="s">
        <v>20</v>
      </c>
      <c r="D128" s="27">
        <v>6</v>
      </c>
      <c r="E128" s="27">
        <v>5</v>
      </c>
      <c r="F128" s="28">
        <v>46.82</v>
      </c>
      <c r="G128" s="28">
        <v>11.18</v>
      </c>
      <c r="H128" s="28">
        <v>58</v>
      </c>
      <c r="I128" s="27">
        <v>164</v>
      </c>
      <c r="J128" s="29">
        <v>12.5</v>
      </c>
      <c r="K128" s="30" t="s">
        <v>46</v>
      </c>
      <c r="L128" s="29">
        <v>70.5</v>
      </c>
      <c r="M128" s="27" t="s">
        <v>45</v>
      </c>
      <c r="N128" s="31">
        <v>2.1477096691284348E-3</v>
      </c>
      <c r="O128" s="53">
        <f t="shared" si="1"/>
        <v>4.2956592132643422E-3</v>
      </c>
      <c r="P128" s="45">
        <v>14102</v>
      </c>
      <c r="Q128" s="32">
        <v>14976324</v>
      </c>
    </row>
    <row r="129" spans="2:17" x14ac:dyDescent="0.2">
      <c r="B129" s="1">
        <v>122</v>
      </c>
      <c r="C129" s="52" t="s">
        <v>20</v>
      </c>
      <c r="D129" s="27">
        <v>6</v>
      </c>
      <c r="E129" s="27">
        <v>6</v>
      </c>
      <c r="F129" s="28">
        <v>46.95</v>
      </c>
      <c r="G129" s="28">
        <v>11.55</v>
      </c>
      <c r="H129" s="28">
        <v>58.5</v>
      </c>
      <c r="I129" s="27">
        <v>163</v>
      </c>
      <c r="J129" s="29">
        <v>12.5</v>
      </c>
      <c r="K129" s="30" t="s">
        <v>46</v>
      </c>
      <c r="L129" s="29">
        <v>71</v>
      </c>
      <c r="M129" s="27" t="s">
        <v>45</v>
      </c>
      <c r="N129" s="31">
        <v>2.1627719642835054E-3</v>
      </c>
      <c r="O129" s="53">
        <f t="shared" si="1"/>
        <v>4.3257854858633959E-3</v>
      </c>
      <c r="P129" s="45">
        <v>14200.900000000001</v>
      </c>
      <c r="Q129" s="32">
        <v>15081355.800000001</v>
      </c>
    </row>
    <row r="130" spans="2:17" x14ac:dyDescent="0.2">
      <c r="B130" s="1">
        <v>123</v>
      </c>
      <c r="C130" s="52" t="s">
        <v>20</v>
      </c>
      <c r="D130" s="27">
        <v>8</v>
      </c>
      <c r="E130" s="27">
        <v>1</v>
      </c>
      <c r="F130" s="28">
        <v>30.89</v>
      </c>
      <c r="G130" s="28">
        <v>4.0599999999999996</v>
      </c>
      <c r="H130" s="28">
        <v>34.950000000000003</v>
      </c>
      <c r="I130" s="27" t="s">
        <v>53</v>
      </c>
      <c r="J130" s="29">
        <v>0</v>
      </c>
      <c r="K130" s="30">
        <v>0</v>
      </c>
      <c r="L130" s="29">
        <v>34.950000000000003</v>
      </c>
      <c r="M130" s="27" t="s">
        <v>45</v>
      </c>
      <c r="N130" s="31">
        <v>1.1652794632961562E-3</v>
      </c>
      <c r="O130" s="53">
        <f t="shared" si="1"/>
        <v>2.3306890751985158E-3</v>
      </c>
      <c r="P130" s="45">
        <v>7651.3</v>
      </c>
      <c r="Q130" s="32">
        <v>8125680.5999999996</v>
      </c>
    </row>
    <row r="131" spans="2:17" x14ac:dyDescent="0.2">
      <c r="B131" s="1">
        <v>124</v>
      </c>
      <c r="C131" s="52" t="s">
        <v>20</v>
      </c>
      <c r="D131" s="27">
        <v>8</v>
      </c>
      <c r="E131" s="27">
        <v>2</v>
      </c>
      <c r="F131" s="28">
        <v>31.16</v>
      </c>
      <c r="G131" s="28">
        <v>4.45</v>
      </c>
      <c r="H131" s="28">
        <v>35.61</v>
      </c>
      <c r="I131" s="27" t="s">
        <v>53</v>
      </c>
      <c r="J131" s="29">
        <v>0</v>
      </c>
      <c r="K131" s="30">
        <v>0</v>
      </c>
      <c r="L131" s="29">
        <v>35.61</v>
      </c>
      <c r="M131" s="27" t="s">
        <v>45</v>
      </c>
      <c r="N131" s="31">
        <v>1.1872865578351618E-3</v>
      </c>
      <c r="O131" s="53">
        <f t="shared" si="1"/>
        <v>2.3747057222213985E-3</v>
      </c>
      <c r="P131" s="45">
        <v>7795.8</v>
      </c>
      <c r="Q131" s="32">
        <v>8279139.5999999996</v>
      </c>
    </row>
    <row r="132" spans="2:17" x14ac:dyDescent="0.2">
      <c r="B132" s="1">
        <v>125</v>
      </c>
      <c r="C132" s="52" t="s">
        <v>20</v>
      </c>
      <c r="D132" s="27">
        <v>8</v>
      </c>
      <c r="E132" s="27">
        <v>3</v>
      </c>
      <c r="F132" s="28">
        <v>62.17</v>
      </c>
      <c r="G132" s="28">
        <v>21.78</v>
      </c>
      <c r="H132" s="28">
        <v>83.95</v>
      </c>
      <c r="I132" s="27">
        <v>36</v>
      </c>
      <c r="J132" s="29">
        <v>12.5</v>
      </c>
      <c r="K132" s="30" t="s">
        <v>46</v>
      </c>
      <c r="L132" s="29">
        <v>96.45</v>
      </c>
      <c r="M132" s="27" t="s">
        <v>45</v>
      </c>
      <c r="N132" s="31">
        <v>3.2802450125222647E-3</v>
      </c>
      <c r="O132" s="53">
        <f t="shared" si="1"/>
        <v>6.5608563915083963E-3</v>
      </c>
      <c r="P132" s="45">
        <v>21538.300000000003</v>
      </c>
      <c r="Q132" s="32">
        <v>22873674.600000001</v>
      </c>
    </row>
    <row r="133" spans="2:17" x14ac:dyDescent="0.2">
      <c r="B133" s="1">
        <v>126</v>
      </c>
      <c r="C133" s="52" t="s">
        <v>20</v>
      </c>
      <c r="D133" s="27">
        <v>8</v>
      </c>
      <c r="E133" s="27">
        <v>4</v>
      </c>
      <c r="F133" s="28">
        <v>54.3</v>
      </c>
      <c r="G133" s="28">
        <v>13.1</v>
      </c>
      <c r="H133" s="28">
        <v>67.399999999999991</v>
      </c>
      <c r="I133" s="27">
        <v>190</v>
      </c>
      <c r="J133" s="29">
        <v>12.5</v>
      </c>
      <c r="K133" s="30" t="s">
        <v>46</v>
      </c>
      <c r="L133" s="29">
        <v>79.899999999999991</v>
      </c>
      <c r="M133" s="27" t="s">
        <v>45</v>
      </c>
      <c r="N133" s="31">
        <v>2.6703515122392029E-3</v>
      </c>
      <c r="O133" s="53">
        <f t="shared" si="1"/>
        <v>5.3410012726998303E-3</v>
      </c>
      <c r="P133" s="45">
        <v>17533.7</v>
      </c>
      <c r="Q133" s="32">
        <v>18620789.400000002</v>
      </c>
    </row>
    <row r="134" spans="2:17" x14ac:dyDescent="0.2">
      <c r="B134" s="1">
        <v>127</v>
      </c>
      <c r="C134" s="52" t="s">
        <v>20</v>
      </c>
      <c r="D134" s="27">
        <v>8</v>
      </c>
      <c r="E134" s="27">
        <v>5</v>
      </c>
      <c r="F134" s="28">
        <v>46.82</v>
      </c>
      <c r="G134" s="28">
        <v>11.18</v>
      </c>
      <c r="H134" s="28">
        <v>58</v>
      </c>
      <c r="I134" s="27">
        <v>367</v>
      </c>
      <c r="J134" s="29">
        <v>12.5</v>
      </c>
      <c r="K134" s="30" t="s">
        <v>46</v>
      </c>
      <c r="L134" s="29">
        <v>70.5</v>
      </c>
      <c r="M134" s="27" t="s">
        <v>45</v>
      </c>
      <c r="N134" s="31">
        <v>2.2907024792507358E-3</v>
      </c>
      <c r="O134" s="53">
        <f t="shared" si="1"/>
        <v>4.5816608041971104E-3</v>
      </c>
      <c r="P134" s="45">
        <v>15040.900000000001</v>
      </c>
      <c r="Q134" s="32">
        <v>15973435.800000001</v>
      </c>
    </row>
    <row r="135" spans="2:17" x14ac:dyDescent="0.2">
      <c r="B135" s="1">
        <v>128</v>
      </c>
      <c r="C135" s="52" t="s">
        <v>20</v>
      </c>
      <c r="D135" s="27">
        <v>8</v>
      </c>
      <c r="E135" s="27">
        <v>6</v>
      </c>
      <c r="F135" s="28">
        <v>46.95</v>
      </c>
      <c r="G135" s="28">
        <v>11.55</v>
      </c>
      <c r="H135" s="28">
        <v>58.5</v>
      </c>
      <c r="I135" s="27">
        <v>366</v>
      </c>
      <c r="J135" s="29">
        <v>12.5</v>
      </c>
      <c r="K135" s="30" t="s">
        <v>46</v>
      </c>
      <c r="L135" s="29">
        <v>71</v>
      </c>
      <c r="M135" s="27" t="s">
        <v>45</v>
      </c>
      <c r="N135" s="31">
        <v>2.3072268374340031E-3</v>
      </c>
      <c r="O135" s="53">
        <f t="shared" si="1"/>
        <v>4.6147113661485486E-3</v>
      </c>
      <c r="P135" s="45">
        <v>15149.400000000001</v>
      </c>
      <c r="Q135" s="32">
        <v>16088662.800000001</v>
      </c>
    </row>
    <row r="136" spans="2:17" x14ac:dyDescent="0.2">
      <c r="B136" s="1">
        <v>129</v>
      </c>
      <c r="C136" s="52" t="s">
        <v>20</v>
      </c>
      <c r="D136" s="27">
        <v>10</v>
      </c>
      <c r="E136" s="27">
        <v>1</v>
      </c>
      <c r="F136" s="28">
        <v>30.89</v>
      </c>
      <c r="G136" s="28">
        <v>4.0599999999999996</v>
      </c>
      <c r="H136" s="28">
        <v>34.950000000000003</v>
      </c>
      <c r="I136" s="27" t="s">
        <v>53</v>
      </c>
      <c r="J136" s="29">
        <v>0</v>
      </c>
      <c r="K136" s="30">
        <v>0</v>
      </c>
      <c r="L136" s="29">
        <v>34.950000000000003</v>
      </c>
      <c r="M136" s="27" t="s">
        <v>45</v>
      </c>
      <c r="N136" s="31">
        <v>1.2680959997894625E-3</v>
      </c>
      <c r="O136" s="53">
        <f t="shared" si="1"/>
        <v>2.5363336316355286E-3</v>
      </c>
      <c r="P136" s="45">
        <v>8326.4</v>
      </c>
      <c r="Q136" s="32">
        <v>8842636.8000000007</v>
      </c>
    </row>
    <row r="137" spans="2:17" x14ac:dyDescent="0.2">
      <c r="B137" s="1">
        <v>130</v>
      </c>
      <c r="C137" s="52" t="s">
        <v>20</v>
      </c>
      <c r="D137" s="27">
        <v>10</v>
      </c>
      <c r="E137" s="27">
        <v>2</v>
      </c>
      <c r="F137" s="28">
        <v>31.16</v>
      </c>
      <c r="G137" s="28">
        <v>4.45</v>
      </c>
      <c r="H137" s="28">
        <v>35.61</v>
      </c>
      <c r="I137" s="27" t="s">
        <v>53</v>
      </c>
      <c r="J137" s="29">
        <v>0</v>
      </c>
      <c r="K137" s="30">
        <v>0</v>
      </c>
      <c r="L137" s="29">
        <v>35.61</v>
      </c>
      <c r="M137" s="27" t="s">
        <v>45</v>
      </c>
      <c r="N137" s="31">
        <v>1.2920525116993976E-3</v>
      </c>
      <c r="O137" s="53">
        <f t="shared" ref="O137:O200" si="2">+N137/$N$211</f>
        <v>2.5842493311282592E-3</v>
      </c>
      <c r="P137" s="45">
        <v>8483.7000000000007</v>
      </c>
      <c r="Q137" s="32">
        <v>9009689.4000000004</v>
      </c>
    </row>
    <row r="138" spans="2:17" x14ac:dyDescent="0.2">
      <c r="B138" s="1">
        <v>131</v>
      </c>
      <c r="C138" s="52" t="s">
        <v>20</v>
      </c>
      <c r="D138" s="27">
        <v>10</v>
      </c>
      <c r="E138" s="27">
        <v>3</v>
      </c>
      <c r="F138" s="28">
        <v>62.17</v>
      </c>
      <c r="G138" s="28">
        <v>21.78</v>
      </c>
      <c r="H138" s="28">
        <v>83.95</v>
      </c>
      <c r="I138" s="27">
        <v>34</v>
      </c>
      <c r="J138" s="29">
        <v>12.5</v>
      </c>
      <c r="K138" s="30" t="s">
        <v>46</v>
      </c>
      <c r="L138" s="29">
        <v>96.45</v>
      </c>
      <c r="M138" s="27" t="s">
        <v>45</v>
      </c>
      <c r="N138" s="31">
        <v>3.531963530543501E-3</v>
      </c>
      <c r="O138" s="53">
        <f t="shared" si="2"/>
        <v>7.064321541677401E-3</v>
      </c>
      <c r="P138" s="45">
        <v>23191.100000000002</v>
      </c>
      <c r="Q138" s="32">
        <v>24628948.199999999</v>
      </c>
    </row>
    <row r="139" spans="2:17" x14ac:dyDescent="0.2">
      <c r="B139" s="1">
        <v>132</v>
      </c>
      <c r="C139" s="52" t="s">
        <v>20</v>
      </c>
      <c r="D139" s="27">
        <v>10</v>
      </c>
      <c r="E139" s="27">
        <v>4</v>
      </c>
      <c r="F139" s="28">
        <v>54.3</v>
      </c>
      <c r="G139" s="28">
        <v>13.1</v>
      </c>
      <c r="H139" s="28">
        <v>67.399999999999991</v>
      </c>
      <c r="I139" s="27">
        <v>188</v>
      </c>
      <c r="J139" s="29">
        <v>12.5</v>
      </c>
      <c r="K139" s="30" t="s">
        <v>46</v>
      </c>
      <c r="L139" s="29">
        <v>79.899999999999991</v>
      </c>
      <c r="M139" s="27" t="s">
        <v>45</v>
      </c>
      <c r="N139" s="31">
        <v>2.8706693769253912E-3</v>
      </c>
      <c r="O139" s="53">
        <f t="shared" si="2"/>
        <v>5.7416593753240389E-3</v>
      </c>
      <c r="P139" s="45">
        <v>18849</v>
      </c>
      <c r="Q139" s="32">
        <v>20017638</v>
      </c>
    </row>
    <row r="140" spans="2:17" x14ac:dyDescent="0.2">
      <c r="B140" s="1">
        <v>133</v>
      </c>
      <c r="C140" s="52" t="s">
        <v>20</v>
      </c>
      <c r="D140" s="27">
        <v>10</v>
      </c>
      <c r="E140" s="27">
        <v>5</v>
      </c>
      <c r="F140" s="28">
        <v>46.82</v>
      </c>
      <c r="G140" s="28">
        <v>11.18</v>
      </c>
      <c r="H140" s="28">
        <v>58</v>
      </c>
      <c r="I140" s="27">
        <v>371</v>
      </c>
      <c r="J140" s="29">
        <v>12.5</v>
      </c>
      <c r="K140" s="30" t="s">
        <v>46</v>
      </c>
      <c r="L140" s="29">
        <v>70.5</v>
      </c>
      <c r="M140" s="27" t="s">
        <v>45</v>
      </c>
      <c r="N140" s="31">
        <v>2.4598296660020571E-3</v>
      </c>
      <c r="O140" s="53">
        <f t="shared" si="2"/>
        <v>4.9199340673037667E-3</v>
      </c>
      <c r="P140" s="45">
        <v>16151.400000000001</v>
      </c>
      <c r="Q140" s="32">
        <v>17152786.800000001</v>
      </c>
    </row>
    <row r="141" spans="2:17" x14ac:dyDescent="0.2">
      <c r="B141" s="1">
        <v>134</v>
      </c>
      <c r="C141" s="52" t="s">
        <v>20</v>
      </c>
      <c r="D141" s="27">
        <v>10</v>
      </c>
      <c r="E141" s="27">
        <v>6</v>
      </c>
      <c r="F141" s="28">
        <v>46.95</v>
      </c>
      <c r="G141" s="28">
        <v>11.55</v>
      </c>
      <c r="H141" s="28">
        <v>58.5</v>
      </c>
      <c r="I141" s="27">
        <v>370</v>
      </c>
      <c r="J141" s="29">
        <v>12.5</v>
      </c>
      <c r="K141" s="30" t="s">
        <v>46</v>
      </c>
      <c r="L141" s="29">
        <v>71</v>
      </c>
      <c r="M141" s="27" t="s">
        <v>45</v>
      </c>
      <c r="N141" s="31">
        <v>2.477816087213521E-3</v>
      </c>
      <c r="O141" s="53">
        <f t="shared" si="2"/>
        <v>4.9559089186075895E-3</v>
      </c>
      <c r="P141" s="45">
        <v>16269.5</v>
      </c>
      <c r="Q141" s="32">
        <v>17278209</v>
      </c>
    </row>
    <row r="142" spans="2:17" x14ac:dyDescent="0.2">
      <c r="B142" s="1">
        <v>135</v>
      </c>
      <c r="C142" s="52" t="s">
        <v>20</v>
      </c>
      <c r="D142" s="27">
        <v>12</v>
      </c>
      <c r="E142" s="27">
        <v>1</v>
      </c>
      <c r="F142" s="28">
        <v>30.89</v>
      </c>
      <c r="G142" s="28">
        <v>4.0599999999999996</v>
      </c>
      <c r="H142" s="28">
        <v>34.950000000000003</v>
      </c>
      <c r="I142" s="27" t="s">
        <v>53</v>
      </c>
      <c r="J142" s="29">
        <v>0</v>
      </c>
      <c r="K142" s="30">
        <v>0</v>
      </c>
      <c r="L142" s="29">
        <v>34.950000000000003</v>
      </c>
      <c r="M142" s="27" t="s">
        <v>45</v>
      </c>
      <c r="N142" s="31">
        <v>1.3452198245268502E-3</v>
      </c>
      <c r="O142" s="53">
        <f t="shared" si="2"/>
        <v>2.6905898949738539E-3</v>
      </c>
      <c r="P142" s="45">
        <v>8832.8000000000011</v>
      </c>
      <c r="Q142" s="32">
        <v>9380433.5999999996</v>
      </c>
    </row>
    <row r="143" spans="2:17" x14ac:dyDescent="0.2">
      <c r="B143" s="1">
        <v>136</v>
      </c>
      <c r="C143" s="52" t="s">
        <v>20</v>
      </c>
      <c r="D143" s="27">
        <v>12</v>
      </c>
      <c r="E143" s="27">
        <v>2</v>
      </c>
      <c r="F143" s="28">
        <v>31.16</v>
      </c>
      <c r="G143" s="28">
        <v>4.45</v>
      </c>
      <c r="H143" s="28">
        <v>35.61</v>
      </c>
      <c r="I143" s="27" t="s">
        <v>53</v>
      </c>
      <c r="J143" s="29">
        <v>0</v>
      </c>
      <c r="K143" s="30">
        <v>0</v>
      </c>
      <c r="L143" s="29">
        <v>35.61</v>
      </c>
      <c r="M143" s="27" t="s">
        <v>45</v>
      </c>
      <c r="N143" s="31">
        <v>1.3706231696417716E-3</v>
      </c>
      <c r="O143" s="53">
        <f t="shared" si="2"/>
        <v>2.7413994224715489E-3</v>
      </c>
      <c r="P143" s="45">
        <v>8999.6</v>
      </c>
      <c r="Q143" s="32">
        <v>9557575.2000000011</v>
      </c>
    </row>
    <row r="144" spans="2:17" x14ac:dyDescent="0.2">
      <c r="B144" s="1">
        <v>137</v>
      </c>
      <c r="C144" s="52" t="s">
        <v>20</v>
      </c>
      <c r="D144" s="27">
        <v>12</v>
      </c>
      <c r="E144" s="27">
        <v>3</v>
      </c>
      <c r="F144" s="28">
        <v>62.17</v>
      </c>
      <c r="G144" s="28">
        <v>21.78</v>
      </c>
      <c r="H144" s="28">
        <v>83.95</v>
      </c>
      <c r="I144" s="27">
        <v>32</v>
      </c>
      <c r="J144" s="29">
        <v>12.5</v>
      </c>
      <c r="K144" s="30" t="s">
        <v>46</v>
      </c>
      <c r="L144" s="29">
        <v>96.45</v>
      </c>
      <c r="M144" s="27" t="s">
        <v>45</v>
      </c>
      <c r="N144" s="31">
        <v>3.7207524190594281E-3</v>
      </c>
      <c r="O144" s="53">
        <f t="shared" si="2"/>
        <v>7.4419204043041538E-3</v>
      </c>
      <c r="P144" s="45">
        <v>24430.7</v>
      </c>
      <c r="Q144" s="32">
        <v>25945403.400000002</v>
      </c>
    </row>
    <row r="145" spans="2:17" x14ac:dyDescent="0.2">
      <c r="B145" s="1">
        <v>138</v>
      </c>
      <c r="C145" s="52" t="s">
        <v>20</v>
      </c>
      <c r="D145" s="27">
        <v>12</v>
      </c>
      <c r="E145" s="27">
        <v>4</v>
      </c>
      <c r="F145" s="28">
        <v>54.3</v>
      </c>
      <c r="G145" s="28">
        <v>13.1</v>
      </c>
      <c r="H145" s="28">
        <v>67.399999999999991</v>
      </c>
      <c r="I145" s="27">
        <v>185</v>
      </c>
      <c r="J145" s="29">
        <v>12.5</v>
      </c>
      <c r="K145" s="30" t="s">
        <v>46</v>
      </c>
      <c r="L145" s="29">
        <v>79.899999999999991</v>
      </c>
      <c r="M145" s="27" t="s">
        <v>45</v>
      </c>
      <c r="N145" s="31">
        <v>3.0209268127190459E-3</v>
      </c>
      <c r="O145" s="53">
        <f t="shared" si="2"/>
        <v>6.0421910289764711E-3</v>
      </c>
      <c r="P145" s="45">
        <v>19835.600000000002</v>
      </c>
      <c r="Q145" s="32">
        <v>21065407.199999999</v>
      </c>
    </row>
    <row r="146" spans="2:17" x14ac:dyDescent="0.2">
      <c r="B146" s="1">
        <v>139</v>
      </c>
      <c r="C146" s="52" t="s">
        <v>20</v>
      </c>
      <c r="D146" s="27">
        <v>12</v>
      </c>
      <c r="E146" s="27">
        <v>5</v>
      </c>
      <c r="F146" s="28">
        <v>46.82</v>
      </c>
      <c r="G146" s="28">
        <v>11.18</v>
      </c>
      <c r="H146" s="28">
        <v>58</v>
      </c>
      <c r="I146" s="27">
        <v>210</v>
      </c>
      <c r="J146" s="29">
        <v>12.5</v>
      </c>
      <c r="K146" s="30" t="s">
        <v>46</v>
      </c>
      <c r="L146" s="29">
        <v>70.5</v>
      </c>
      <c r="M146" s="27" t="s">
        <v>45</v>
      </c>
      <c r="N146" s="31">
        <v>2.6128284699735802E-3</v>
      </c>
      <c r="O146" s="53">
        <f t="shared" si="2"/>
        <v>5.2259487634919201E-3</v>
      </c>
      <c r="P146" s="45">
        <v>17156</v>
      </c>
      <c r="Q146" s="32">
        <v>18219672</v>
      </c>
    </row>
    <row r="147" spans="2:17" x14ac:dyDescent="0.2">
      <c r="B147" s="1">
        <v>140</v>
      </c>
      <c r="C147" s="52" t="s">
        <v>20</v>
      </c>
      <c r="D147" s="27">
        <v>12</v>
      </c>
      <c r="E147" s="27">
        <v>6</v>
      </c>
      <c r="F147" s="28">
        <v>46.95</v>
      </c>
      <c r="G147" s="28">
        <v>11.55</v>
      </c>
      <c r="H147" s="28">
        <v>58.5</v>
      </c>
      <c r="I147" s="27">
        <v>374</v>
      </c>
      <c r="J147" s="29">
        <v>12.5</v>
      </c>
      <c r="K147" s="30" t="s">
        <v>46</v>
      </c>
      <c r="L147" s="29">
        <v>71</v>
      </c>
      <c r="M147" s="27" t="s">
        <v>45</v>
      </c>
      <c r="N147" s="31">
        <v>2.6057618320039621E-3</v>
      </c>
      <c r="O147" s="53">
        <f t="shared" si="2"/>
        <v>5.2118146982887258E-3</v>
      </c>
      <c r="P147" s="45">
        <v>17109.600000000002</v>
      </c>
      <c r="Q147" s="32">
        <v>18170395.199999999</v>
      </c>
    </row>
    <row r="148" spans="2:17" x14ac:dyDescent="0.2">
      <c r="B148" s="1">
        <v>141</v>
      </c>
      <c r="C148" s="52" t="s">
        <v>20</v>
      </c>
      <c r="D148" s="27">
        <v>14</v>
      </c>
      <c r="E148" s="27">
        <v>1</v>
      </c>
      <c r="F148" s="28">
        <v>30.89</v>
      </c>
      <c r="G148" s="28">
        <v>4.0599999999999996</v>
      </c>
      <c r="H148" s="28">
        <v>34.950000000000003</v>
      </c>
      <c r="I148" s="27" t="s">
        <v>53</v>
      </c>
      <c r="J148" s="29">
        <v>0</v>
      </c>
      <c r="K148" s="30">
        <v>0</v>
      </c>
      <c r="L148" s="29">
        <v>34.950000000000003</v>
      </c>
      <c r="M148" s="27" t="s">
        <v>45</v>
      </c>
      <c r="N148" s="31">
        <v>1.3966204778618982E-3</v>
      </c>
      <c r="O148" s="53">
        <f t="shared" si="2"/>
        <v>2.79339694251865E-3</v>
      </c>
      <c r="P148" s="45">
        <v>9170.3000000000011</v>
      </c>
      <c r="Q148" s="32">
        <v>9738858.5999999996</v>
      </c>
    </row>
    <row r="149" spans="2:17" x14ac:dyDescent="0.2">
      <c r="B149" s="1">
        <v>142</v>
      </c>
      <c r="C149" s="52" t="s">
        <v>20</v>
      </c>
      <c r="D149" s="27">
        <v>14</v>
      </c>
      <c r="E149" s="27">
        <v>2</v>
      </c>
      <c r="F149" s="28">
        <v>31.16</v>
      </c>
      <c r="G149" s="28">
        <v>4.45</v>
      </c>
      <c r="H149" s="28">
        <v>35.61</v>
      </c>
      <c r="I149" s="27" t="s">
        <v>53</v>
      </c>
      <c r="J149" s="29">
        <v>0</v>
      </c>
      <c r="K149" s="30">
        <v>0</v>
      </c>
      <c r="L149" s="29">
        <v>35.61</v>
      </c>
      <c r="M149" s="27" t="s">
        <v>45</v>
      </c>
      <c r="N149" s="31">
        <v>1.422998531662284E-3</v>
      </c>
      <c r="O149" s="53">
        <f t="shared" si="2"/>
        <v>2.8461559962512681E-3</v>
      </c>
      <c r="P149" s="45">
        <v>9343.5</v>
      </c>
      <c r="Q149" s="32">
        <v>9922797</v>
      </c>
    </row>
    <row r="150" spans="2:17" x14ac:dyDescent="0.2">
      <c r="B150" s="1">
        <v>143</v>
      </c>
      <c r="C150" s="52" t="s">
        <v>20</v>
      </c>
      <c r="D150" s="27">
        <v>14</v>
      </c>
      <c r="E150" s="27">
        <v>3</v>
      </c>
      <c r="F150" s="28">
        <v>62.17</v>
      </c>
      <c r="G150" s="28">
        <v>21.78</v>
      </c>
      <c r="H150" s="28">
        <v>83.95</v>
      </c>
      <c r="I150" s="27">
        <v>335</v>
      </c>
      <c r="J150" s="29">
        <v>17.5</v>
      </c>
      <c r="K150" s="30" t="s">
        <v>47</v>
      </c>
      <c r="L150" s="29">
        <v>101.45</v>
      </c>
      <c r="M150" s="27" t="s">
        <v>45</v>
      </c>
      <c r="N150" s="31">
        <v>3.8031609924508193E-3</v>
      </c>
      <c r="O150" s="53">
        <f t="shared" si="2"/>
        <v>7.606746755197456E-3</v>
      </c>
      <c r="P150" s="45">
        <v>24971.800000000003</v>
      </c>
      <c r="Q150" s="32">
        <v>26520051.600000001</v>
      </c>
    </row>
    <row r="151" spans="2:17" x14ac:dyDescent="0.2">
      <c r="B151" s="1">
        <v>144</v>
      </c>
      <c r="C151" s="52" t="s">
        <v>20</v>
      </c>
      <c r="D151" s="27">
        <v>14</v>
      </c>
      <c r="E151" s="27">
        <v>4</v>
      </c>
      <c r="F151" s="28">
        <v>54.3</v>
      </c>
      <c r="G151" s="28">
        <v>13.1</v>
      </c>
      <c r="H151" s="28">
        <v>67.399999999999991</v>
      </c>
      <c r="I151" s="27">
        <v>182</v>
      </c>
      <c r="J151" s="29">
        <v>12.5</v>
      </c>
      <c r="K151" s="30" t="s">
        <v>46</v>
      </c>
      <c r="L151" s="29">
        <v>79.899999999999991</v>
      </c>
      <c r="M151" s="27" t="s">
        <v>45</v>
      </c>
      <c r="N151" s="31">
        <v>3.1210781301505351E-3</v>
      </c>
      <c r="O151" s="53">
        <f t="shared" si="2"/>
        <v>6.2425048496148657E-3</v>
      </c>
      <c r="P151" s="45">
        <v>20493.2</v>
      </c>
      <c r="Q151" s="32">
        <v>21763778.400000002</v>
      </c>
    </row>
    <row r="152" spans="2:17" x14ac:dyDescent="0.2">
      <c r="B152" s="1">
        <v>145</v>
      </c>
      <c r="C152" s="52" t="s">
        <v>20</v>
      </c>
      <c r="D152" s="27">
        <v>14</v>
      </c>
      <c r="E152" s="27">
        <v>5</v>
      </c>
      <c r="F152" s="28">
        <v>46.82</v>
      </c>
      <c r="G152" s="28">
        <v>11.18</v>
      </c>
      <c r="H152" s="28">
        <v>58</v>
      </c>
      <c r="I152" s="27">
        <v>214</v>
      </c>
      <c r="J152" s="29">
        <v>12.5</v>
      </c>
      <c r="K152" s="30" t="s">
        <v>46</v>
      </c>
      <c r="L152" s="29">
        <v>70.5</v>
      </c>
      <c r="M152" s="27" t="s">
        <v>45</v>
      </c>
      <c r="N152" s="31">
        <v>2.6973996782608456E-3</v>
      </c>
      <c r="O152" s="53">
        <f t="shared" si="2"/>
        <v>5.3951006257189583E-3</v>
      </c>
      <c r="P152" s="45">
        <v>17711.3</v>
      </c>
      <c r="Q152" s="32">
        <v>18809400.600000001</v>
      </c>
    </row>
    <row r="153" spans="2:17" x14ac:dyDescent="0.2">
      <c r="B153" s="1">
        <v>146</v>
      </c>
      <c r="C153" s="52" t="s">
        <v>20</v>
      </c>
      <c r="D153" s="27">
        <v>14</v>
      </c>
      <c r="E153" s="27">
        <v>6</v>
      </c>
      <c r="F153" s="28">
        <v>46.95</v>
      </c>
      <c r="G153" s="28">
        <v>11.55</v>
      </c>
      <c r="H153" s="28">
        <v>58.5</v>
      </c>
      <c r="I153" s="27">
        <v>213</v>
      </c>
      <c r="J153" s="29">
        <v>12.5</v>
      </c>
      <c r="K153" s="30" t="s">
        <v>46</v>
      </c>
      <c r="L153" s="29">
        <v>71</v>
      </c>
      <c r="M153" s="27" t="s">
        <v>45</v>
      </c>
      <c r="N153" s="31">
        <v>2.7171984484343457E-3</v>
      </c>
      <c r="O153" s="53">
        <f t="shared" si="2"/>
        <v>5.4347003773658432E-3</v>
      </c>
      <c r="P153" s="45">
        <v>17841.3</v>
      </c>
      <c r="Q153" s="32">
        <v>18947460.600000001</v>
      </c>
    </row>
    <row r="154" spans="2:17" x14ac:dyDescent="0.2">
      <c r="B154" s="1">
        <v>147</v>
      </c>
      <c r="C154" s="52" t="s">
        <v>20</v>
      </c>
      <c r="D154" s="27">
        <v>16</v>
      </c>
      <c r="E154" s="27">
        <v>1</v>
      </c>
      <c r="F154" s="28">
        <v>30.89</v>
      </c>
      <c r="G154" s="28">
        <v>4.0599999999999996</v>
      </c>
      <c r="H154" s="28">
        <v>34.950000000000003</v>
      </c>
      <c r="I154" s="27" t="s">
        <v>53</v>
      </c>
      <c r="J154" s="29">
        <v>0</v>
      </c>
      <c r="K154" s="30">
        <v>0</v>
      </c>
      <c r="L154" s="29">
        <v>34.950000000000003</v>
      </c>
      <c r="M154" s="27" t="s">
        <v>45</v>
      </c>
      <c r="N154" s="31">
        <v>1.4480363610201565E-3</v>
      </c>
      <c r="O154" s="53">
        <f t="shared" si="2"/>
        <v>2.8962344514108667E-3</v>
      </c>
      <c r="P154" s="45">
        <v>9507.9</v>
      </c>
      <c r="Q154" s="32">
        <v>10097389.800000001</v>
      </c>
    </row>
    <row r="155" spans="2:17" x14ac:dyDescent="0.2">
      <c r="B155" s="1">
        <v>148</v>
      </c>
      <c r="C155" s="52" t="s">
        <v>20</v>
      </c>
      <c r="D155" s="27">
        <v>16</v>
      </c>
      <c r="E155" s="27">
        <v>2</v>
      </c>
      <c r="F155" s="28">
        <v>31.16</v>
      </c>
      <c r="G155" s="28">
        <v>4.45</v>
      </c>
      <c r="H155" s="28">
        <v>35.61</v>
      </c>
      <c r="I155" s="27" t="s">
        <v>53</v>
      </c>
      <c r="J155" s="29">
        <v>0</v>
      </c>
      <c r="K155" s="30">
        <v>0</v>
      </c>
      <c r="L155" s="29">
        <v>35.61</v>
      </c>
      <c r="M155" s="27" t="s">
        <v>45</v>
      </c>
      <c r="N155" s="31">
        <v>1.4753738936827967E-3</v>
      </c>
      <c r="O155" s="53">
        <f t="shared" si="2"/>
        <v>2.9509125700309881E-3</v>
      </c>
      <c r="P155" s="45">
        <v>9687.4</v>
      </c>
      <c r="Q155" s="32">
        <v>10288018.800000001</v>
      </c>
    </row>
    <row r="156" spans="2:17" x14ac:dyDescent="0.2">
      <c r="B156" s="1">
        <v>149</v>
      </c>
      <c r="C156" s="52" t="s">
        <v>20</v>
      </c>
      <c r="D156" s="27">
        <v>16</v>
      </c>
      <c r="E156" s="27">
        <v>3</v>
      </c>
      <c r="F156" s="28">
        <v>62.17</v>
      </c>
      <c r="G156" s="28">
        <v>21.78</v>
      </c>
      <c r="H156" s="28">
        <v>83.95</v>
      </c>
      <c r="I156" s="27">
        <v>337</v>
      </c>
      <c r="J156" s="29">
        <v>12.5</v>
      </c>
      <c r="K156" s="30" t="s">
        <v>50</v>
      </c>
      <c r="L156" s="29">
        <v>96.45</v>
      </c>
      <c r="M156" s="27" t="s">
        <v>45</v>
      </c>
      <c r="N156" s="31">
        <v>4.0417361730414941E-3</v>
      </c>
      <c r="O156" s="53">
        <f t="shared" si="2"/>
        <v>8.0839237625424144E-3</v>
      </c>
      <c r="P156" s="45">
        <v>26538.300000000003</v>
      </c>
      <c r="Q156" s="32">
        <v>28183674.600000001</v>
      </c>
    </row>
    <row r="157" spans="2:17" x14ac:dyDescent="0.2">
      <c r="B157" s="1">
        <v>150</v>
      </c>
      <c r="C157" s="52" t="s">
        <v>20</v>
      </c>
      <c r="D157" s="27">
        <v>16</v>
      </c>
      <c r="E157" s="27">
        <v>4</v>
      </c>
      <c r="F157" s="28">
        <v>54.3</v>
      </c>
      <c r="G157" s="28">
        <v>13.1</v>
      </c>
      <c r="H157" s="28">
        <v>67.399999999999991</v>
      </c>
      <c r="I157" s="27">
        <v>72</v>
      </c>
      <c r="J157" s="29">
        <v>12.5</v>
      </c>
      <c r="K157" s="30" t="s">
        <v>46</v>
      </c>
      <c r="L157" s="29">
        <v>79.899999999999991</v>
      </c>
      <c r="M157" s="27" t="s">
        <v>45</v>
      </c>
      <c r="N157" s="31">
        <v>3.2487040486535576E-3</v>
      </c>
      <c r="O157" s="53">
        <f t="shared" si="2"/>
        <v>6.4977709410001666E-3</v>
      </c>
      <c r="P157" s="45">
        <v>21331.200000000001</v>
      </c>
      <c r="Q157" s="32">
        <v>22653734.400000002</v>
      </c>
    </row>
    <row r="158" spans="2:17" x14ac:dyDescent="0.2">
      <c r="B158" s="1">
        <v>151</v>
      </c>
      <c r="C158" s="52" t="s">
        <v>20</v>
      </c>
      <c r="D158" s="27">
        <v>16</v>
      </c>
      <c r="E158" s="27">
        <v>5</v>
      </c>
      <c r="F158" s="28">
        <v>46.82</v>
      </c>
      <c r="G158" s="28">
        <v>11.18</v>
      </c>
      <c r="H158" s="28">
        <v>58</v>
      </c>
      <c r="I158" s="27">
        <v>218</v>
      </c>
      <c r="J158" s="29">
        <v>12.5</v>
      </c>
      <c r="K158" s="30" t="s">
        <v>46</v>
      </c>
      <c r="L158" s="29">
        <v>70.5</v>
      </c>
      <c r="M158" s="27" t="s">
        <v>45</v>
      </c>
      <c r="N158" s="31">
        <v>2.7819708865481118E-3</v>
      </c>
      <c r="O158" s="53">
        <f t="shared" si="2"/>
        <v>5.5642524879459974E-3</v>
      </c>
      <c r="P158" s="45">
        <v>18266.600000000002</v>
      </c>
      <c r="Q158" s="32">
        <v>19399129.199999999</v>
      </c>
    </row>
    <row r="159" spans="2:17" x14ac:dyDescent="0.2">
      <c r="B159" s="1">
        <v>152</v>
      </c>
      <c r="C159" s="52" t="s">
        <v>20</v>
      </c>
      <c r="D159" s="27">
        <v>16</v>
      </c>
      <c r="E159" s="27">
        <v>6</v>
      </c>
      <c r="F159" s="28">
        <v>46.95</v>
      </c>
      <c r="G159" s="28">
        <v>11.55</v>
      </c>
      <c r="H159" s="28">
        <v>58.5</v>
      </c>
      <c r="I159" s="27">
        <v>217</v>
      </c>
      <c r="J159" s="29">
        <v>12.5</v>
      </c>
      <c r="K159" s="30" t="s">
        <v>46</v>
      </c>
      <c r="L159" s="29">
        <v>71</v>
      </c>
      <c r="M159" s="27" t="s">
        <v>45</v>
      </c>
      <c r="N159" s="31">
        <v>2.80250068823571E-3</v>
      </c>
      <c r="O159" s="53">
        <f t="shared" si="2"/>
        <v>5.6053143842690742E-3</v>
      </c>
      <c r="P159" s="45">
        <v>18401.400000000001</v>
      </c>
      <c r="Q159" s="32">
        <v>19542286.800000001</v>
      </c>
    </row>
    <row r="160" spans="2:17" x14ac:dyDescent="0.2">
      <c r="B160" s="1">
        <v>153</v>
      </c>
      <c r="C160" s="52" t="s">
        <v>20</v>
      </c>
      <c r="D160" s="27">
        <v>18</v>
      </c>
      <c r="E160" s="27">
        <v>1</v>
      </c>
      <c r="F160" s="28">
        <v>30.89</v>
      </c>
      <c r="G160" s="28">
        <v>4.0599999999999996</v>
      </c>
      <c r="H160" s="28">
        <v>34.950000000000003</v>
      </c>
      <c r="I160" s="27" t="s">
        <v>53</v>
      </c>
      <c r="J160" s="29">
        <v>0</v>
      </c>
      <c r="K160" s="30">
        <v>0</v>
      </c>
      <c r="L160" s="29">
        <v>34.950000000000003</v>
      </c>
      <c r="M160" s="27" t="s">
        <v>45</v>
      </c>
      <c r="N160" s="31">
        <v>1.4994370143552047E-3</v>
      </c>
      <c r="O160" s="53">
        <f t="shared" si="2"/>
        <v>2.9990414989556637E-3</v>
      </c>
      <c r="P160" s="45">
        <v>9845.4000000000015</v>
      </c>
      <c r="Q160" s="32">
        <v>10455814.800000001</v>
      </c>
    </row>
    <row r="161" spans="2:17" x14ac:dyDescent="0.2">
      <c r="B161" s="1">
        <v>154</v>
      </c>
      <c r="C161" s="52" t="s">
        <v>20</v>
      </c>
      <c r="D161" s="27">
        <v>18</v>
      </c>
      <c r="E161" s="27">
        <v>2</v>
      </c>
      <c r="F161" s="28">
        <v>31.16</v>
      </c>
      <c r="G161" s="28">
        <v>4.45</v>
      </c>
      <c r="H161" s="28">
        <v>35.61</v>
      </c>
      <c r="I161" s="27" t="s">
        <v>53</v>
      </c>
      <c r="J161" s="29">
        <v>0</v>
      </c>
      <c r="K161" s="30">
        <v>0</v>
      </c>
      <c r="L161" s="29">
        <v>35.61</v>
      </c>
      <c r="M161" s="27" t="s">
        <v>45</v>
      </c>
      <c r="N161" s="31">
        <v>1.5277644855265201E-3</v>
      </c>
      <c r="O161" s="53">
        <f t="shared" si="2"/>
        <v>3.0556996051581292E-3</v>
      </c>
      <c r="P161" s="45">
        <v>10031.400000000001</v>
      </c>
      <c r="Q161" s="32">
        <v>10653346.800000001</v>
      </c>
    </row>
    <row r="162" spans="2:17" x14ac:dyDescent="0.2">
      <c r="B162" s="1">
        <v>155</v>
      </c>
      <c r="C162" s="52" t="s">
        <v>20</v>
      </c>
      <c r="D162" s="27">
        <v>18</v>
      </c>
      <c r="E162" s="27">
        <v>3</v>
      </c>
      <c r="F162" s="28">
        <v>62.17</v>
      </c>
      <c r="G162" s="28">
        <v>21.78</v>
      </c>
      <c r="H162" s="28">
        <v>83.95</v>
      </c>
      <c r="I162" s="27">
        <v>340</v>
      </c>
      <c r="J162" s="29">
        <v>28.49</v>
      </c>
      <c r="K162" s="30" t="s">
        <v>49</v>
      </c>
      <c r="L162" s="29">
        <v>112.44</v>
      </c>
      <c r="M162" s="27" t="s">
        <v>45</v>
      </c>
      <c r="N162" s="31">
        <v>4.2329618332710827E-3</v>
      </c>
      <c r="O162" s="53">
        <f t="shared" si="2"/>
        <v>8.4663964407564758E-3</v>
      </c>
      <c r="P162" s="45">
        <v>27793.9</v>
      </c>
      <c r="Q162" s="32">
        <v>29517121.800000001</v>
      </c>
    </row>
    <row r="163" spans="2:17" x14ac:dyDescent="0.2">
      <c r="B163" s="1">
        <v>156</v>
      </c>
      <c r="C163" s="52" t="s">
        <v>20</v>
      </c>
      <c r="D163" s="27">
        <v>18</v>
      </c>
      <c r="E163" s="27">
        <v>4</v>
      </c>
      <c r="F163" s="28">
        <v>54.3</v>
      </c>
      <c r="G163" s="28">
        <v>13.1</v>
      </c>
      <c r="H163" s="28">
        <v>67.399999999999991</v>
      </c>
      <c r="I163" s="27">
        <v>8</v>
      </c>
      <c r="J163" s="29">
        <v>12.5</v>
      </c>
      <c r="K163" s="30" t="s">
        <v>46</v>
      </c>
      <c r="L163" s="29">
        <v>79.899999999999991</v>
      </c>
      <c r="M163" s="27" t="s">
        <v>45</v>
      </c>
      <c r="N163" s="31">
        <v>3.3488553660850472E-3</v>
      </c>
      <c r="O163" s="53">
        <f t="shared" si="2"/>
        <v>6.6980847616385612E-3</v>
      </c>
      <c r="P163" s="45">
        <v>21988.800000000003</v>
      </c>
      <c r="Q163" s="32">
        <v>23352105.600000001</v>
      </c>
    </row>
    <row r="164" spans="2:17" x14ac:dyDescent="0.2">
      <c r="B164" s="1">
        <v>157</v>
      </c>
      <c r="C164" s="52" t="s">
        <v>20</v>
      </c>
      <c r="D164" s="27">
        <v>18</v>
      </c>
      <c r="E164" s="27">
        <v>5</v>
      </c>
      <c r="F164" s="28">
        <v>46.82</v>
      </c>
      <c r="G164" s="28">
        <v>11.18</v>
      </c>
      <c r="H164" s="28">
        <v>58</v>
      </c>
      <c r="I164" s="27">
        <v>54</v>
      </c>
      <c r="J164" s="29">
        <v>12.5</v>
      </c>
      <c r="K164" s="30" t="s">
        <v>46</v>
      </c>
      <c r="L164" s="29">
        <v>70.5</v>
      </c>
      <c r="M164" s="27" t="s">
        <v>45</v>
      </c>
      <c r="N164" s="31">
        <v>2.8939862362604906E-3</v>
      </c>
      <c r="O164" s="53">
        <f t="shared" si="2"/>
        <v>5.7882956982251016E-3</v>
      </c>
      <c r="P164" s="45">
        <v>19002.100000000002</v>
      </c>
      <c r="Q164" s="32">
        <v>20180230.199999999</v>
      </c>
    </row>
    <row r="165" spans="2:17" x14ac:dyDescent="0.2">
      <c r="B165" s="1">
        <v>158</v>
      </c>
      <c r="C165" s="52" t="s">
        <v>20</v>
      </c>
      <c r="D165" s="27">
        <v>18</v>
      </c>
      <c r="E165" s="27">
        <v>6</v>
      </c>
      <c r="F165" s="28">
        <v>46.95</v>
      </c>
      <c r="G165" s="28">
        <v>11.55</v>
      </c>
      <c r="H165" s="28">
        <v>58.5</v>
      </c>
      <c r="I165" s="27">
        <v>41</v>
      </c>
      <c r="J165" s="29">
        <v>12.5</v>
      </c>
      <c r="K165" s="30" t="s">
        <v>46</v>
      </c>
      <c r="L165" s="29">
        <v>71</v>
      </c>
      <c r="M165" s="27" t="s">
        <v>45</v>
      </c>
      <c r="N165" s="31">
        <v>2.915247069462187E-3</v>
      </c>
      <c r="O165" s="53">
        <f t="shared" si="2"/>
        <v>5.8308197392243702E-3</v>
      </c>
      <c r="P165" s="45">
        <v>19141.7</v>
      </c>
      <c r="Q165" s="32">
        <v>20328485.400000002</v>
      </c>
    </row>
    <row r="166" spans="2:17" x14ac:dyDescent="0.2">
      <c r="B166" s="1">
        <v>159</v>
      </c>
      <c r="C166" s="52" t="s">
        <v>20</v>
      </c>
      <c r="D166" s="27">
        <v>20</v>
      </c>
      <c r="E166" s="27">
        <v>1</v>
      </c>
      <c r="F166" s="28">
        <v>30.89</v>
      </c>
      <c r="G166" s="28">
        <v>4.0599999999999996</v>
      </c>
      <c r="H166" s="28">
        <v>34.950000000000003</v>
      </c>
      <c r="I166" s="27" t="s">
        <v>53</v>
      </c>
      <c r="J166" s="29">
        <v>0</v>
      </c>
      <c r="K166" s="30">
        <v>0</v>
      </c>
      <c r="L166" s="29">
        <v>34.950000000000003</v>
      </c>
      <c r="M166" s="27" t="s">
        <v>45</v>
      </c>
      <c r="N166" s="31">
        <v>1.5508528975134628E-3</v>
      </c>
      <c r="O166" s="53">
        <f t="shared" si="2"/>
        <v>3.10187900784788E-3</v>
      </c>
      <c r="P166" s="45">
        <v>10183</v>
      </c>
      <c r="Q166" s="32">
        <v>10814346</v>
      </c>
    </row>
    <row r="167" spans="2:17" x14ac:dyDescent="0.2">
      <c r="B167" s="1">
        <v>160</v>
      </c>
      <c r="C167" s="52" t="s">
        <v>20</v>
      </c>
      <c r="D167" s="27">
        <v>20</v>
      </c>
      <c r="E167" s="27">
        <v>2</v>
      </c>
      <c r="F167" s="28">
        <v>31.16</v>
      </c>
      <c r="G167" s="28">
        <v>4.45</v>
      </c>
      <c r="H167" s="28">
        <v>35.61</v>
      </c>
      <c r="I167" s="27" t="s">
        <v>53</v>
      </c>
      <c r="J167" s="29">
        <v>0</v>
      </c>
      <c r="K167" s="30">
        <v>0</v>
      </c>
      <c r="L167" s="29">
        <v>35.61</v>
      </c>
      <c r="M167" s="27" t="s">
        <v>45</v>
      </c>
      <c r="N167" s="31">
        <v>1.5801398475470325E-3</v>
      </c>
      <c r="O167" s="53">
        <f t="shared" si="2"/>
        <v>3.1604561789378483E-3</v>
      </c>
      <c r="P167" s="45">
        <v>10375.300000000001</v>
      </c>
      <c r="Q167" s="32">
        <v>11018568.6</v>
      </c>
    </row>
    <row r="168" spans="2:17" x14ac:dyDescent="0.2">
      <c r="B168" s="1">
        <v>161</v>
      </c>
      <c r="C168" s="52" t="s">
        <v>20</v>
      </c>
      <c r="D168" s="27">
        <v>20</v>
      </c>
      <c r="E168" s="27">
        <v>3</v>
      </c>
      <c r="F168" s="28">
        <v>62.17</v>
      </c>
      <c r="G168" s="28">
        <v>21.78</v>
      </c>
      <c r="H168" s="28">
        <v>83.95</v>
      </c>
      <c r="I168" s="27">
        <v>392</v>
      </c>
      <c r="J168" s="29">
        <v>31.36</v>
      </c>
      <c r="K168" s="30" t="s">
        <v>48</v>
      </c>
      <c r="L168" s="29">
        <v>115.31</v>
      </c>
      <c r="M168" s="27" t="s">
        <v>45</v>
      </c>
      <c r="N168" s="31">
        <v>4.5128250645851097E-3</v>
      </c>
      <c r="O168" s="53">
        <f t="shared" si="2"/>
        <v>9.026154160958897E-3</v>
      </c>
      <c r="P168" s="45">
        <v>29631.5</v>
      </c>
      <c r="Q168" s="32">
        <v>31468653</v>
      </c>
    </row>
    <row r="169" spans="2:17" x14ac:dyDescent="0.2">
      <c r="B169" s="1">
        <v>162</v>
      </c>
      <c r="C169" s="52" t="s">
        <v>20</v>
      </c>
      <c r="D169" s="27">
        <v>20</v>
      </c>
      <c r="E169" s="27">
        <v>4</v>
      </c>
      <c r="F169" s="28">
        <v>54.3</v>
      </c>
      <c r="G169" s="28">
        <v>13.1</v>
      </c>
      <c r="H169" s="28">
        <v>67.399999999999991</v>
      </c>
      <c r="I169" s="27">
        <v>6</v>
      </c>
      <c r="J169" s="29">
        <v>13.5</v>
      </c>
      <c r="K169" s="30" t="s">
        <v>46</v>
      </c>
      <c r="L169" s="29">
        <v>80.899999999999991</v>
      </c>
      <c r="M169" s="27" t="s">
        <v>45</v>
      </c>
      <c r="N169" s="31">
        <v>3.4832128664470594E-3</v>
      </c>
      <c r="O169" s="53">
        <f t="shared" si="2"/>
        <v>6.9668147685838016E-3</v>
      </c>
      <c r="P169" s="45">
        <v>22871</v>
      </c>
      <c r="Q169" s="32">
        <v>24289002</v>
      </c>
    </row>
    <row r="170" spans="2:17" x14ac:dyDescent="0.2">
      <c r="B170" s="1">
        <v>163</v>
      </c>
      <c r="C170" s="52" t="s">
        <v>20</v>
      </c>
      <c r="D170" s="27">
        <v>20</v>
      </c>
      <c r="E170" s="27">
        <v>5</v>
      </c>
      <c r="F170" s="28">
        <v>46.82</v>
      </c>
      <c r="G170" s="28">
        <v>11.18</v>
      </c>
      <c r="H170" s="28">
        <v>58</v>
      </c>
      <c r="I170" s="27">
        <v>57</v>
      </c>
      <c r="J170" s="29">
        <v>12.5</v>
      </c>
      <c r="K170" s="30" t="s">
        <v>46</v>
      </c>
      <c r="L170" s="29">
        <v>70.5</v>
      </c>
      <c r="M170" s="27" t="s">
        <v>45</v>
      </c>
      <c r="N170" s="31">
        <v>2.978557444547756E-3</v>
      </c>
      <c r="O170" s="53">
        <f t="shared" si="2"/>
        <v>5.957447560452139E-3</v>
      </c>
      <c r="P170" s="45">
        <v>19557.400000000001</v>
      </c>
      <c r="Q170" s="32">
        <v>20769958.800000001</v>
      </c>
    </row>
    <row r="171" spans="2:17" x14ac:dyDescent="0.2">
      <c r="B171" s="1">
        <v>164</v>
      </c>
      <c r="C171" s="52" t="s">
        <v>20</v>
      </c>
      <c r="D171" s="27">
        <v>20</v>
      </c>
      <c r="E171" s="27">
        <v>6</v>
      </c>
      <c r="F171" s="28">
        <v>46.95</v>
      </c>
      <c r="G171" s="28">
        <v>11.55</v>
      </c>
      <c r="H171" s="28">
        <v>58.5</v>
      </c>
      <c r="I171" s="27">
        <v>56</v>
      </c>
      <c r="J171" s="29">
        <v>12.5</v>
      </c>
      <c r="K171" s="30" t="s">
        <v>46</v>
      </c>
      <c r="L171" s="29">
        <v>71</v>
      </c>
      <c r="M171" s="27" t="s">
        <v>45</v>
      </c>
      <c r="N171" s="31">
        <v>3.0005493092635518E-3</v>
      </c>
      <c r="O171" s="53">
        <f t="shared" si="2"/>
        <v>6.001433746127602E-3</v>
      </c>
      <c r="P171" s="45">
        <v>19701.800000000003</v>
      </c>
      <c r="Q171" s="32">
        <v>20923311.600000001</v>
      </c>
    </row>
    <row r="172" spans="2:17" x14ac:dyDescent="0.2">
      <c r="B172" s="1">
        <v>165</v>
      </c>
      <c r="C172" s="52" t="s">
        <v>20</v>
      </c>
      <c r="D172" s="27">
        <v>22</v>
      </c>
      <c r="E172" s="27">
        <v>1</v>
      </c>
      <c r="F172" s="28">
        <v>30.89</v>
      </c>
      <c r="G172" s="28">
        <v>4.0599999999999996</v>
      </c>
      <c r="H172" s="28">
        <v>34.950000000000003</v>
      </c>
      <c r="I172" s="27" t="s">
        <v>53</v>
      </c>
      <c r="J172" s="29">
        <v>0</v>
      </c>
      <c r="K172" s="30">
        <v>0</v>
      </c>
      <c r="L172" s="29">
        <v>34.950000000000003</v>
      </c>
      <c r="M172" s="27" t="s">
        <v>45</v>
      </c>
      <c r="N172" s="31">
        <v>1.5851199997368281E-3</v>
      </c>
      <c r="O172" s="53">
        <f t="shared" si="2"/>
        <v>3.1704170395444107E-3</v>
      </c>
      <c r="P172" s="45">
        <v>10408</v>
      </c>
      <c r="Q172" s="32">
        <v>11053296</v>
      </c>
    </row>
    <row r="173" spans="2:17" x14ac:dyDescent="0.2">
      <c r="B173" s="1">
        <v>166</v>
      </c>
      <c r="C173" s="52" t="s">
        <v>20</v>
      </c>
      <c r="D173" s="27">
        <v>22</v>
      </c>
      <c r="E173" s="27">
        <v>2</v>
      </c>
      <c r="F173" s="28">
        <v>31.16</v>
      </c>
      <c r="G173" s="28">
        <v>4.45</v>
      </c>
      <c r="H173" s="28">
        <v>35.61</v>
      </c>
      <c r="I173" s="27" t="s">
        <v>53</v>
      </c>
      <c r="J173" s="29">
        <v>0</v>
      </c>
      <c r="K173" s="30">
        <v>0</v>
      </c>
      <c r="L173" s="29">
        <v>35.61</v>
      </c>
      <c r="M173" s="27" t="s">
        <v>45</v>
      </c>
      <c r="N173" s="31">
        <v>1.6150618321684443E-3</v>
      </c>
      <c r="O173" s="53">
        <f t="shared" si="2"/>
        <v>3.2303040485734684E-3</v>
      </c>
      <c r="P173" s="45">
        <v>10604.6</v>
      </c>
      <c r="Q173" s="32">
        <v>11262085.200000001</v>
      </c>
    </row>
    <row r="174" spans="2:17" x14ac:dyDescent="0.2">
      <c r="B174" s="1">
        <v>167</v>
      </c>
      <c r="C174" s="52" t="s">
        <v>20</v>
      </c>
      <c r="D174" s="27">
        <v>22</v>
      </c>
      <c r="E174" s="27">
        <v>3</v>
      </c>
      <c r="F174" s="28">
        <v>62.17</v>
      </c>
      <c r="G174" s="28">
        <v>21.78</v>
      </c>
      <c r="H174" s="28">
        <v>83.95</v>
      </c>
      <c r="I174" s="27">
        <v>237</v>
      </c>
      <c r="J174" s="29">
        <v>31.36</v>
      </c>
      <c r="K174" s="30" t="s">
        <v>48</v>
      </c>
      <c r="L174" s="29">
        <v>115.31</v>
      </c>
      <c r="M174" s="27" t="s">
        <v>45</v>
      </c>
      <c r="N174" s="31">
        <v>4.6424308601054828E-3</v>
      </c>
      <c r="O174" s="53">
        <f t="shared" si="2"/>
        <v>9.2853802275088878E-3</v>
      </c>
      <c r="P174" s="45">
        <v>30482.5</v>
      </c>
      <c r="Q174" s="32">
        <v>32372415</v>
      </c>
    </row>
    <row r="175" spans="2:17" x14ac:dyDescent="0.2">
      <c r="B175" s="1">
        <v>168</v>
      </c>
      <c r="C175" s="52" t="s">
        <v>20</v>
      </c>
      <c r="D175" s="27">
        <v>22</v>
      </c>
      <c r="E175" s="27">
        <v>4</v>
      </c>
      <c r="F175" s="28">
        <v>54.3</v>
      </c>
      <c r="G175" s="28">
        <v>13.1</v>
      </c>
      <c r="H175" s="28">
        <v>67.399999999999991</v>
      </c>
      <c r="I175" s="27">
        <v>4</v>
      </c>
      <c r="J175" s="29">
        <v>12.5</v>
      </c>
      <c r="K175" s="30" t="s">
        <v>46</v>
      </c>
      <c r="L175" s="29">
        <v>79.899999999999991</v>
      </c>
      <c r="M175" s="27" t="s">
        <v>45</v>
      </c>
      <c r="N175" s="31">
        <v>3.5158046881172828E-3</v>
      </c>
      <c r="O175" s="53">
        <f t="shared" si="2"/>
        <v>7.0320020520640587E-3</v>
      </c>
      <c r="P175" s="45">
        <v>23085</v>
      </c>
      <c r="Q175" s="32">
        <v>24516270</v>
      </c>
    </row>
    <row r="176" spans="2:17" x14ac:dyDescent="0.2">
      <c r="B176" s="1">
        <v>169</v>
      </c>
      <c r="C176" s="52" t="s">
        <v>20</v>
      </c>
      <c r="D176" s="27">
        <v>22</v>
      </c>
      <c r="E176" s="27">
        <v>5</v>
      </c>
      <c r="F176" s="28">
        <v>46.82</v>
      </c>
      <c r="G176" s="28">
        <v>11.18</v>
      </c>
      <c r="H176" s="28">
        <v>58</v>
      </c>
      <c r="I176" s="27">
        <v>61</v>
      </c>
      <c r="J176" s="29">
        <v>12.5</v>
      </c>
      <c r="K176" s="30" t="s">
        <v>46</v>
      </c>
      <c r="L176" s="29">
        <v>70.5</v>
      </c>
      <c r="M176" s="27" t="s">
        <v>45</v>
      </c>
      <c r="N176" s="31">
        <v>3.0349382500725998E-3</v>
      </c>
      <c r="O176" s="53">
        <f t="shared" si="2"/>
        <v>6.0702154686034975E-3</v>
      </c>
      <c r="P176" s="45">
        <v>19927.600000000002</v>
      </c>
      <c r="Q176" s="32">
        <v>21163111.199999999</v>
      </c>
    </row>
    <row r="177" spans="2:17" x14ac:dyDescent="0.2">
      <c r="B177" s="1">
        <v>170</v>
      </c>
      <c r="C177" s="52" t="s">
        <v>20</v>
      </c>
      <c r="D177" s="27">
        <v>22</v>
      </c>
      <c r="E177" s="27">
        <v>6</v>
      </c>
      <c r="F177" s="28">
        <v>46.95</v>
      </c>
      <c r="G177" s="28">
        <v>11.55</v>
      </c>
      <c r="H177" s="28">
        <v>58.5</v>
      </c>
      <c r="I177" s="27">
        <v>60</v>
      </c>
      <c r="J177" s="29">
        <v>12.5</v>
      </c>
      <c r="K177" s="30" t="s">
        <v>46</v>
      </c>
      <c r="L177" s="29">
        <v>71</v>
      </c>
      <c r="M177" s="27" t="s">
        <v>45</v>
      </c>
      <c r="N177" s="31">
        <v>3.0574022393079171E-3</v>
      </c>
      <c r="O177" s="53">
        <f t="shared" si="2"/>
        <v>6.115145956049001E-3</v>
      </c>
      <c r="P177" s="45">
        <v>20075.100000000002</v>
      </c>
      <c r="Q177" s="32">
        <v>21319756.199999999</v>
      </c>
    </row>
    <row r="178" spans="2:17" x14ac:dyDescent="0.2">
      <c r="B178" s="1">
        <v>171</v>
      </c>
      <c r="C178" s="52" t="s">
        <v>20</v>
      </c>
      <c r="D178" s="27">
        <v>24</v>
      </c>
      <c r="E178" s="27">
        <v>1</v>
      </c>
      <c r="F178" s="28">
        <v>30.89</v>
      </c>
      <c r="G178" s="28">
        <v>4.0599999999999996</v>
      </c>
      <c r="H178" s="28">
        <v>34.950000000000003</v>
      </c>
      <c r="I178" s="27" t="s">
        <v>53</v>
      </c>
      <c r="J178" s="29">
        <v>0</v>
      </c>
      <c r="K178" s="30">
        <v>0</v>
      </c>
      <c r="L178" s="29">
        <v>34.950000000000003</v>
      </c>
      <c r="M178" s="27" t="s">
        <v>45</v>
      </c>
      <c r="N178" s="31">
        <v>1.6022687806717213E-3</v>
      </c>
      <c r="O178" s="53">
        <f t="shared" si="2"/>
        <v>3.2047165167400971E-3</v>
      </c>
      <c r="P178" s="45">
        <v>10520.6</v>
      </c>
      <c r="Q178" s="32">
        <v>11172877.200000001</v>
      </c>
    </row>
    <row r="179" spans="2:17" x14ac:dyDescent="0.2">
      <c r="B179" s="1">
        <v>172</v>
      </c>
      <c r="C179" s="52" t="s">
        <v>20</v>
      </c>
      <c r="D179" s="27">
        <v>24</v>
      </c>
      <c r="E179" s="27">
        <v>2</v>
      </c>
      <c r="F179" s="28">
        <v>31.16</v>
      </c>
      <c r="G179" s="28">
        <v>4.45</v>
      </c>
      <c r="H179" s="28">
        <v>35.61</v>
      </c>
      <c r="I179" s="27" t="s">
        <v>24</v>
      </c>
      <c r="J179" s="29">
        <v>3.75</v>
      </c>
      <c r="K179" s="30" t="s">
        <v>51</v>
      </c>
      <c r="L179" s="29">
        <v>39.36</v>
      </c>
      <c r="M179" s="27" t="s">
        <v>45</v>
      </c>
      <c r="N179" s="31">
        <v>1.7388955246920815E-3</v>
      </c>
      <c r="O179" s="53">
        <f t="shared" si="2"/>
        <v>3.4779852644510204E-3</v>
      </c>
      <c r="P179" s="45">
        <v>11417.7</v>
      </c>
      <c r="Q179" s="32">
        <v>12125597.4</v>
      </c>
    </row>
    <row r="180" spans="2:17" x14ac:dyDescent="0.2">
      <c r="B180" s="1">
        <v>173</v>
      </c>
      <c r="C180" s="52" t="s">
        <v>20</v>
      </c>
      <c r="D180" s="27">
        <v>24</v>
      </c>
      <c r="E180" s="27">
        <v>3</v>
      </c>
      <c r="F180" s="28">
        <v>62.17</v>
      </c>
      <c r="G180" s="28">
        <v>21.78</v>
      </c>
      <c r="H180" s="28">
        <v>83.95</v>
      </c>
      <c r="I180" s="27">
        <v>79</v>
      </c>
      <c r="J180" s="29">
        <v>31.36</v>
      </c>
      <c r="K180" s="30" t="s">
        <v>48</v>
      </c>
      <c r="L180" s="29">
        <v>115.31</v>
      </c>
      <c r="M180" s="27" t="s">
        <v>45</v>
      </c>
      <c r="N180" s="31">
        <v>4.7330178485608509E-3</v>
      </c>
      <c r="O180" s="53">
        <f t="shared" si="2"/>
        <v>9.4665643219670956E-3</v>
      </c>
      <c r="P180" s="45">
        <v>31077.300000000003</v>
      </c>
      <c r="Q180" s="32">
        <v>33004092.600000001</v>
      </c>
    </row>
    <row r="181" spans="2:17" x14ac:dyDescent="0.2">
      <c r="B181" s="1">
        <v>174</v>
      </c>
      <c r="C181" s="52" t="s">
        <v>20</v>
      </c>
      <c r="D181" s="27">
        <v>24</v>
      </c>
      <c r="E181" s="27">
        <v>4</v>
      </c>
      <c r="F181" s="28">
        <v>54.3</v>
      </c>
      <c r="G181" s="28">
        <v>13.1</v>
      </c>
      <c r="H181" s="28">
        <v>67.399999999999991</v>
      </c>
      <c r="I181" s="27">
        <v>180</v>
      </c>
      <c r="J181" s="29">
        <v>17.5</v>
      </c>
      <c r="K181" s="30" t="s">
        <v>47</v>
      </c>
      <c r="L181" s="29">
        <v>84.899999999999991</v>
      </c>
      <c r="M181" s="27" t="s">
        <v>45</v>
      </c>
      <c r="N181" s="31">
        <v>3.5886641623557626E-3</v>
      </c>
      <c r="O181" s="53">
        <f t="shared" si="2"/>
        <v>7.1777291381245932E-3</v>
      </c>
      <c r="P181" s="45">
        <v>23563.4</v>
      </c>
      <c r="Q181" s="32">
        <v>25024330.800000001</v>
      </c>
    </row>
    <row r="182" spans="2:17" x14ac:dyDescent="0.2">
      <c r="B182" s="1">
        <v>175</v>
      </c>
      <c r="C182" s="52" t="s">
        <v>20</v>
      </c>
      <c r="D182" s="27">
        <v>24</v>
      </c>
      <c r="E182" s="27">
        <v>5</v>
      </c>
      <c r="F182" s="28">
        <v>46.82</v>
      </c>
      <c r="G182" s="28">
        <v>11.18</v>
      </c>
      <c r="H182" s="28">
        <v>58</v>
      </c>
      <c r="I182" s="27">
        <v>351</v>
      </c>
      <c r="J182" s="29">
        <v>12.5</v>
      </c>
      <c r="K182" s="30" t="s">
        <v>46</v>
      </c>
      <c r="L182" s="29">
        <v>70.5</v>
      </c>
      <c r="M182" s="27" t="s">
        <v>45</v>
      </c>
      <c r="N182" s="31">
        <v>3.0095349049576786E-3</v>
      </c>
      <c r="O182" s="53">
        <f t="shared" si="2"/>
        <v>6.0194059411058029E-3</v>
      </c>
      <c r="P182" s="45">
        <v>19760.800000000003</v>
      </c>
      <c r="Q182" s="32">
        <v>20985969.600000001</v>
      </c>
    </row>
    <row r="183" spans="2:17" x14ac:dyDescent="0.2">
      <c r="B183" s="1">
        <v>176</v>
      </c>
      <c r="C183" s="52" t="s">
        <v>20</v>
      </c>
      <c r="D183" s="27">
        <v>24</v>
      </c>
      <c r="E183" s="27">
        <v>6</v>
      </c>
      <c r="F183" s="28">
        <v>46.95</v>
      </c>
      <c r="G183" s="28">
        <v>11.55</v>
      </c>
      <c r="H183" s="28">
        <v>58.5</v>
      </c>
      <c r="I183" s="27">
        <v>64</v>
      </c>
      <c r="J183" s="29">
        <v>12.5</v>
      </c>
      <c r="K183" s="30" t="s">
        <v>46</v>
      </c>
      <c r="L183" s="29">
        <v>71</v>
      </c>
      <c r="M183" s="27" t="s">
        <v>45</v>
      </c>
      <c r="N183" s="31">
        <v>3.0858363192417053E-3</v>
      </c>
      <c r="O183" s="53">
        <f t="shared" si="2"/>
        <v>6.1720172916834119E-3</v>
      </c>
      <c r="P183" s="45">
        <v>20261.800000000003</v>
      </c>
      <c r="Q183" s="32">
        <v>21518031.600000001</v>
      </c>
    </row>
    <row r="184" spans="2:17" x14ac:dyDescent="0.2">
      <c r="B184" s="1">
        <v>177</v>
      </c>
      <c r="C184" s="52" t="s">
        <v>20</v>
      </c>
      <c r="D184" s="27">
        <v>26</v>
      </c>
      <c r="E184" s="27">
        <v>1</v>
      </c>
      <c r="F184" s="28">
        <v>30.89</v>
      </c>
      <c r="G184" s="28">
        <v>4.0599999999999996</v>
      </c>
      <c r="H184" s="28">
        <v>34.950000000000003</v>
      </c>
      <c r="I184" s="27" t="s">
        <v>25</v>
      </c>
      <c r="J184" s="29">
        <v>3.75</v>
      </c>
      <c r="K184" s="30" t="s">
        <v>51</v>
      </c>
      <c r="L184" s="29">
        <v>38.700000000000003</v>
      </c>
      <c r="M184" s="27" t="s">
        <v>45</v>
      </c>
      <c r="N184" s="31">
        <v>1.7257826469079403E-3</v>
      </c>
      <c r="O184" s="53">
        <f t="shared" si="2"/>
        <v>3.4517580443218145E-3</v>
      </c>
      <c r="P184" s="45">
        <v>11331.6</v>
      </c>
      <c r="Q184" s="32">
        <v>12034159.200000001</v>
      </c>
    </row>
    <row r="185" spans="2:17" x14ac:dyDescent="0.2">
      <c r="B185" s="1">
        <v>178</v>
      </c>
      <c r="C185" s="52" t="s">
        <v>20</v>
      </c>
      <c r="D185" s="27">
        <v>26</v>
      </c>
      <c r="E185" s="27">
        <v>2</v>
      </c>
      <c r="F185" s="28">
        <v>31.16</v>
      </c>
      <c r="G185" s="28">
        <v>4.45</v>
      </c>
      <c r="H185" s="28">
        <v>35.61</v>
      </c>
      <c r="I185" s="27" t="s">
        <v>26</v>
      </c>
      <c r="J185" s="29">
        <v>3.75</v>
      </c>
      <c r="K185" s="30" t="s">
        <v>51</v>
      </c>
      <c r="L185" s="29">
        <v>39.36</v>
      </c>
      <c r="M185" s="27" t="s">
        <v>45</v>
      </c>
      <c r="N185" s="31">
        <v>1.7563641319143927E-3</v>
      </c>
      <c r="O185" s="53">
        <f t="shared" si="2"/>
        <v>3.5129244299425409E-3</v>
      </c>
      <c r="P185" s="45">
        <v>11532.400000000001</v>
      </c>
      <c r="Q185" s="32">
        <v>12247408.800000001</v>
      </c>
    </row>
    <row r="186" spans="2:17" x14ac:dyDescent="0.2">
      <c r="B186" s="1">
        <v>179</v>
      </c>
      <c r="C186" s="52" t="s">
        <v>20</v>
      </c>
      <c r="D186" s="27">
        <v>26</v>
      </c>
      <c r="E186" s="27">
        <v>3</v>
      </c>
      <c r="F186" s="28">
        <v>62.17</v>
      </c>
      <c r="G186" s="28">
        <v>21.78</v>
      </c>
      <c r="H186" s="28">
        <v>83.95</v>
      </c>
      <c r="I186" s="27">
        <v>316</v>
      </c>
      <c r="J186" s="29">
        <v>22.75</v>
      </c>
      <c r="K186" s="30" t="s">
        <v>44</v>
      </c>
      <c r="L186" s="29">
        <v>106.7</v>
      </c>
      <c r="M186" s="27" t="s">
        <v>45</v>
      </c>
      <c r="N186" s="31">
        <v>4.6575388447301844E-3</v>
      </c>
      <c r="O186" s="53">
        <f t="shared" si="2"/>
        <v>9.3155978841502028E-3</v>
      </c>
      <c r="P186" s="45">
        <v>30581.7</v>
      </c>
      <c r="Q186" s="32">
        <v>32477765.399999999</v>
      </c>
    </row>
    <row r="187" spans="2:17" x14ac:dyDescent="0.2">
      <c r="B187" s="1">
        <v>180</v>
      </c>
      <c r="C187" s="52" t="s">
        <v>20</v>
      </c>
      <c r="D187" s="27">
        <v>26</v>
      </c>
      <c r="E187" s="27">
        <v>4</v>
      </c>
      <c r="F187" s="28">
        <v>54.3</v>
      </c>
      <c r="G187" s="28">
        <v>13.1</v>
      </c>
      <c r="H187" s="28">
        <v>67.399999999999991</v>
      </c>
      <c r="I187" s="27">
        <v>23</v>
      </c>
      <c r="J187" s="29">
        <v>12.5</v>
      </c>
      <c r="K187" s="30" t="s">
        <v>46</v>
      </c>
      <c r="L187" s="29">
        <v>79.899999999999991</v>
      </c>
      <c r="M187" s="27" t="s">
        <v>45</v>
      </c>
      <c r="N187" s="31">
        <v>3.5825722330716089E-3</v>
      </c>
      <c r="O187" s="53">
        <f t="shared" si="2"/>
        <v>7.165544599156322E-3</v>
      </c>
      <c r="P187" s="45">
        <v>23523.4</v>
      </c>
      <c r="Q187" s="32">
        <v>24981850.800000001</v>
      </c>
    </row>
    <row r="188" spans="2:17" x14ac:dyDescent="0.2">
      <c r="B188" s="1">
        <v>181</v>
      </c>
      <c r="C188" s="52" t="s">
        <v>20</v>
      </c>
      <c r="D188" s="27">
        <v>26</v>
      </c>
      <c r="E188" s="27">
        <v>5</v>
      </c>
      <c r="F188" s="28">
        <v>46.82</v>
      </c>
      <c r="G188" s="28">
        <v>11.18</v>
      </c>
      <c r="H188" s="28">
        <v>58</v>
      </c>
      <c r="I188" s="27">
        <v>347</v>
      </c>
      <c r="J188" s="29">
        <v>12.5</v>
      </c>
      <c r="K188" s="30" t="s">
        <v>46</v>
      </c>
      <c r="L188" s="29">
        <v>70.5</v>
      </c>
      <c r="M188" s="27" t="s">
        <v>45</v>
      </c>
      <c r="N188" s="31">
        <v>3.0377253077201001E-3</v>
      </c>
      <c r="O188" s="53">
        <f t="shared" si="2"/>
        <v>6.0757898951814817E-3</v>
      </c>
      <c r="P188" s="45">
        <v>19945.900000000001</v>
      </c>
      <c r="Q188" s="32">
        <v>21182545.800000001</v>
      </c>
    </row>
    <row r="189" spans="2:17" x14ac:dyDescent="0.2">
      <c r="B189" s="1">
        <v>182</v>
      </c>
      <c r="C189" s="52" t="s">
        <v>20</v>
      </c>
      <c r="D189" s="27">
        <v>26</v>
      </c>
      <c r="E189" s="27">
        <v>6</v>
      </c>
      <c r="F189" s="28">
        <v>46.95</v>
      </c>
      <c r="G189" s="28">
        <v>11.55</v>
      </c>
      <c r="H189" s="28">
        <v>58.5</v>
      </c>
      <c r="I189" s="27">
        <v>348</v>
      </c>
      <c r="J189" s="29">
        <v>12.5</v>
      </c>
      <c r="K189" s="30" t="s">
        <v>46</v>
      </c>
      <c r="L189" s="29">
        <v>71</v>
      </c>
      <c r="M189" s="27" t="s">
        <v>45</v>
      </c>
      <c r="N189" s="31">
        <v>3.0606918811213598E-3</v>
      </c>
      <c r="O189" s="53">
        <f t="shared" si="2"/>
        <v>6.1217256070918678E-3</v>
      </c>
      <c r="P189" s="45">
        <v>20096.7</v>
      </c>
      <c r="Q189" s="32">
        <v>21342695.400000002</v>
      </c>
    </row>
    <row r="190" spans="2:17" x14ac:dyDescent="0.2">
      <c r="B190" s="1">
        <v>183</v>
      </c>
      <c r="C190" s="52" t="s">
        <v>20</v>
      </c>
      <c r="D190" s="27">
        <v>28</v>
      </c>
      <c r="E190" s="27">
        <v>1</v>
      </c>
      <c r="F190" s="28">
        <v>30.89</v>
      </c>
      <c r="G190" s="28">
        <v>4.0599999999999996</v>
      </c>
      <c r="H190" s="28">
        <v>34.950000000000003</v>
      </c>
      <c r="I190" s="27" t="s">
        <v>27</v>
      </c>
      <c r="J190" s="29">
        <v>3.75</v>
      </c>
      <c r="K190" s="30" t="s">
        <v>51</v>
      </c>
      <c r="L190" s="29">
        <v>38.700000000000003</v>
      </c>
      <c r="M190" s="27" t="s">
        <v>45</v>
      </c>
      <c r="N190" s="31">
        <v>1.742916198019623E-3</v>
      </c>
      <c r="O190" s="53">
        <f t="shared" si="2"/>
        <v>3.4860270601700799E-3</v>
      </c>
      <c r="P190" s="45">
        <v>11444.1</v>
      </c>
      <c r="Q190" s="32">
        <v>12153634.200000001</v>
      </c>
    </row>
    <row r="191" spans="2:17" x14ac:dyDescent="0.2">
      <c r="B191" s="1">
        <v>184</v>
      </c>
      <c r="C191" s="52" t="s">
        <v>20</v>
      </c>
      <c r="D191" s="27">
        <v>28</v>
      </c>
      <c r="E191" s="27">
        <v>2</v>
      </c>
      <c r="F191" s="28">
        <v>31.16</v>
      </c>
      <c r="G191" s="28">
        <v>4.45</v>
      </c>
      <c r="H191" s="28">
        <v>35.61</v>
      </c>
      <c r="I191" s="27" t="s">
        <v>28</v>
      </c>
      <c r="J191" s="29">
        <v>3.75</v>
      </c>
      <c r="K191" s="30" t="s">
        <v>51</v>
      </c>
      <c r="L191" s="29">
        <v>39.36</v>
      </c>
      <c r="M191" s="27" t="s">
        <v>45</v>
      </c>
      <c r="N191" s="31">
        <v>1.7738175093134931E-3</v>
      </c>
      <c r="O191" s="53">
        <f t="shared" si="2"/>
        <v>3.54783313408664E-3</v>
      </c>
      <c r="P191" s="45">
        <v>11647</v>
      </c>
      <c r="Q191" s="32">
        <v>12369114</v>
      </c>
    </row>
    <row r="192" spans="2:17" x14ac:dyDescent="0.2">
      <c r="B192" s="1">
        <v>185</v>
      </c>
      <c r="C192" s="52" t="s">
        <v>20</v>
      </c>
      <c r="D192" s="27">
        <v>28</v>
      </c>
      <c r="E192" s="27">
        <v>3</v>
      </c>
      <c r="F192" s="28">
        <v>62.17</v>
      </c>
      <c r="G192" s="28">
        <v>21.78</v>
      </c>
      <c r="H192" s="28">
        <v>83.95</v>
      </c>
      <c r="I192" s="27">
        <v>317</v>
      </c>
      <c r="J192" s="29">
        <v>29.18</v>
      </c>
      <c r="K192" s="30" t="s">
        <v>42</v>
      </c>
      <c r="L192" s="29">
        <v>113.13</v>
      </c>
      <c r="M192" s="27" t="s">
        <v>45</v>
      </c>
      <c r="N192" s="31">
        <v>4.7572484972885727E-3</v>
      </c>
      <c r="O192" s="53">
        <f t="shared" si="2"/>
        <v>9.5150283257133973E-3</v>
      </c>
      <c r="P192" s="45">
        <v>31236.400000000001</v>
      </c>
      <c r="Q192" s="32">
        <v>33173056.800000004</v>
      </c>
    </row>
    <row r="193" spans="2:17" x14ac:dyDescent="0.2">
      <c r="B193" s="1">
        <v>186</v>
      </c>
      <c r="C193" s="52" t="s">
        <v>20</v>
      </c>
      <c r="D193" s="27">
        <v>28</v>
      </c>
      <c r="E193" s="27">
        <v>4</v>
      </c>
      <c r="F193" s="28">
        <v>54.3</v>
      </c>
      <c r="G193" s="28">
        <v>13.1</v>
      </c>
      <c r="H193" s="28">
        <v>67.399999999999991</v>
      </c>
      <c r="I193" s="27">
        <v>28</v>
      </c>
      <c r="J193" s="29">
        <v>12.5</v>
      </c>
      <c r="K193" s="30" t="s">
        <v>46</v>
      </c>
      <c r="L193" s="29">
        <v>79.899999999999991</v>
      </c>
      <c r="M193" s="27" t="s">
        <v>45</v>
      </c>
      <c r="N193" s="31">
        <v>3.6159712353719823E-3</v>
      </c>
      <c r="O193" s="53">
        <f t="shared" si="2"/>
        <v>7.2323463340498734E-3</v>
      </c>
      <c r="P193" s="45">
        <v>23742.7</v>
      </c>
      <c r="Q193" s="32">
        <v>25214747.400000002</v>
      </c>
    </row>
    <row r="194" spans="2:17" x14ac:dyDescent="0.2">
      <c r="B194" s="1">
        <v>187</v>
      </c>
      <c r="C194" s="52" t="s">
        <v>20</v>
      </c>
      <c r="D194" s="27">
        <v>28</v>
      </c>
      <c r="E194" s="27">
        <v>5</v>
      </c>
      <c r="F194" s="28">
        <v>46.82</v>
      </c>
      <c r="G194" s="28">
        <v>11.18</v>
      </c>
      <c r="H194" s="28">
        <v>58</v>
      </c>
      <c r="I194" s="27">
        <v>343</v>
      </c>
      <c r="J194" s="29">
        <v>12.5</v>
      </c>
      <c r="K194" s="30" t="s">
        <v>46</v>
      </c>
      <c r="L194" s="29">
        <v>70.5</v>
      </c>
      <c r="M194" s="27" t="s">
        <v>45</v>
      </c>
      <c r="N194" s="31">
        <v>3.065915710482522E-3</v>
      </c>
      <c r="O194" s="53">
        <f t="shared" si="2"/>
        <v>6.1321738492571614E-3</v>
      </c>
      <c r="P194" s="45">
        <v>20131</v>
      </c>
      <c r="Q194" s="32">
        <v>21379122</v>
      </c>
    </row>
    <row r="195" spans="2:17" x14ac:dyDescent="0.2">
      <c r="B195" s="1">
        <v>188</v>
      </c>
      <c r="C195" s="52" t="s">
        <v>20</v>
      </c>
      <c r="D195" s="27">
        <v>28</v>
      </c>
      <c r="E195" s="27">
        <v>6</v>
      </c>
      <c r="F195" s="28">
        <v>46.95</v>
      </c>
      <c r="G195" s="28">
        <v>11.55</v>
      </c>
      <c r="H195" s="28">
        <v>58.5</v>
      </c>
      <c r="I195" s="27">
        <v>344</v>
      </c>
      <c r="J195" s="29">
        <v>12.5</v>
      </c>
      <c r="K195" s="30" t="s">
        <v>46</v>
      </c>
      <c r="L195" s="29">
        <v>71</v>
      </c>
      <c r="M195" s="27" t="s">
        <v>45</v>
      </c>
      <c r="N195" s="31">
        <v>3.0891259610551481E-3</v>
      </c>
      <c r="O195" s="53">
        <f t="shared" si="2"/>
        <v>6.1785969427262779E-3</v>
      </c>
      <c r="P195" s="45">
        <v>20283.400000000001</v>
      </c>
      <c r="Q195" s="32">
        <v>21540970.800000001</v>
      </c>
    </row>
    <row r="196" spans="2:17" x14ac:dyDescent="0.2">
      <c r="B196" s="1">
        <v>189</v>
      </c>
      <c r="C196" s="52" t="s">
        <v>20</v>
      </c>
      <c r="D196" s="27">
        <v>30</v>
      </c>
      <c r="E196" s="27">
        <v>1</v>
      </c>
      <c r="F196" s="28">
        <v>30.89</v>
      </c>
      <c r="G196" s="28">
        <v>4.0599999999999996</v>
      </c>
      <c r="H196" s="28">
        <v>34.950000000000003</v>
      </c>
      <c r="I196" s="27" t="s">
        <v>29</v>
      </c>
      <c r="J196" s="29">
        <v>3.75</v>
      </c>
      <c r="K196" s="30" t="s">
        <v>51</v>
      </c>
      <c r="L196" s="29">
        <v>38.700000000000003</v>
      </c>
      <c r="M196" s="27" t="s">
        <v>45</v>
      </c>
      <c r="N196" s="31">
        <v>1.7600497491313057E-3</v>
      </c>
      <c r="O196" s="53">
        <f t="shared" si="2"/>
        <v>3.5202960760183453E-3</v>
      </c>
      <c r="P196" s="45">
        <v>11556.6</v>
      </c>
      <c r="Q196" s="32">
        <v>12273109.200000001</v>
      </c>
    </row>
    <row r="197" spans="2:17" x14ac:dyDescent="0.2">
      <c r="B197" s="1">
        <v>190</v>
      </c>
      <c r="C197" s="52" t="s">
        <v>20</v>
      </c>
      <c r="D197" s="27">
        <v>30</v>
      </c>
      <c r="E197" s="27">
        <v>2</v>
      </c>
      <c r="F197" s="28">
        <v>31.16</v>
      </c>
      <c r="G197" s="28">
        <v>4.45</v>
      </c>
      <c r="H197" s="28">
        <v>35.61</v>
      </c>
      <c r="I197" s="27" t="s">
        <v>30</v>
      </c>
      <c r="J197" s="29">
        <v>3.75</v>
      </c>
      <c r="K197" s="30" t="s">
        <v>51</v>
      </c>
      <c r="L197" s="29">
        <v>39.36</v>
      </c>
      <c r="M197" s="27" t="s">
        <v>45</v>
      </c>
      <c r="N197" s="31">
        <v>1.7912861165358045E-3</v>
      </c>
      <c r="O197" s="53">
        <f t="shared" si="2"/>
        <v>3.582772299578161E-3</v>
      </c>
      <c r="P197" s="45">
        <v>11761.7</v>
      </c>
      <c r="Q197" s="32">
        <v>12490925.4</v>
      </c>
    </row>
    <row r="198" spans="2:17" x14ac:dyDescent="0.2">
      <c r="B198" s="1">
        <v>191</v>
      </c>
      <c r="C198" s="52" t="s">
        <v>20</v>
      </c>
      <c r="D198" s="27">
        <v>30</v>
      </c>
      <c r="E198" s="27">
        <v>3</v>
      </c>
      <c r="F198" s="28">
        <v>62.17</v>
      </c>
      <c r="G198" s="28">
        <v>21.78</v>
      </c>
      <c r="H198" s="28">
        <v>83.95</v>
      </c>
      <c r="I198" s="27">
        <v>2</v>
      </c>
      <c r="J198" s="29">
        <v>22.875</v>
      </c>
      <c r="K198" s="30" t="s">
        <v>44</v>
      </c>
      <c r="L198" s="29">
        <v>106.825</v>
      </c>
      <c r="M198" s="27" t="s">
        <v>45</v>
      </c>
      <c r="N198" s="31">
        <v>4.8327275011192383E-3</v>
      </c>
      <c r="O198" s="53">
        <f t="shared" si="2"/>
        <v>9.6659947635302883E-3</v>
      </c>
      <c r="P198" s="45">
        <v>31732</v>
      </c>
      <c r="Q198" s="32">
        <v>33699384</v>
      </c>
    </row>
    <row r="199" spans="2:17" x14ac:dyDescent="0.2">
      <c r="B199" s="1">
        <v>192</v>
      </c>
      <c r="C199" s="52" t="s">
        <v>20</v>
      </c>
      <c r="D199" s="27">
        <v>30</v>
      </c>
      <c r="E199" s="27">
        <v>4</v>
      </c>
      <c r="F199" s="28">
        <v>54.3</v>
      </c>
      <c r="G199" s="28">
        <v>13.1</v>
      </c>
      <c r="H199" s="28">
        <v>67.399999999999991</v>
      </c>
      <c r="I199" s="27">
        <v>26</v>
      </c>
      <c r="J199" s="29">
        <v>12.5</v>
      </c>
      <c r="K199" s="30" t="s">
        <v>46</v>
      </c>
      <c r="L199" s="29">
        <v>79.899999999999991</v>
      </c>
      <c r="M199" s="27" t="s">
        <v>45</v>
      </c>
      <c r="N199" s="31">
        <v>3.6493550078491453E-3</v>
      </c>
      <c r="O199" s="53">
        <f t="shared" si="2"/>
        <v>7.2991176075960047E-3</v>
      </c>
      <c r="P199" s="45">
        <v>23961.9</v>
      </c>
      <c r="Q199" s="32">
        <v>25447537.800000001</v>
      </c>
    </row>
    <row r="200" spans="2:17" x14ac:dyDescent="0.2">
      <c r="B200" s="1">
        <v>193</v>
      </c>
      <c r="C200" s="52" t="s">
        <v>20</v>
      </c>
      <c r="D200" s="27">
        <v>30</v>
      </c>
      <c r="E200" s="27">
        <v>5</v>
      </c>
      <c r="F200" s="28">
        <v>46.82</v>
      </c>
      <c r="G200" s="28">
        <v>11.18</v>
      </c>
      <c r="H200" s="28">
        <v>58</v>
      </c>
      <c r="I200" s="27">
        <v>338</v>
      </c>
      <c r="J200" s="29">
        <v>12.5</v>
      </c>
      <c r="K200" s="30" t="s">
        <v>46</v>
      </c>
      <c r="L200" s="29">
        <v>70.5</v>
      </c>
      <c r="M200" s="27" t="s">
        <v>45</v>
      </c>
      <c r="N200" s="31">
        <v>3.0941061132449439E-3</v>
      </c>
      <c r="O200" s="53">
        <f t="shared" si="2"/>
        <v>6.1885578033328411E-3</v>
      </c>
      <c r="P200" s="45">
        <v>20316.100000000002</v>
      </c>
      <c r="Q200" s="32">
        <v>21575698.199999999</v>
      </c>
    </row>
    <row r="201" spans="2:17" x14ac:dyDescent="0.2">
      <c r="B201" s="1">
        <v>194</v>
      </c>
      <c r="C201" s="52" t="s">
        <v>20</v>
      </c>
      <c r="D201" s="27">
        <v>30</v>
      </c>
      <c r="E201" s="27">
        <v>6</v>
      </c>
      <c r="F201" s="28">
        <v>46.95</v>
      </c>
      <c r="G201" s="28">
        <v>11.55</v>
      </c>
      <c r="H201" s="28">
        <v>58.5</v>
      </c>
      <c r="I201" s="27">
        <v>336</v>
      </c>
      <c r="J201" s="29">
        <v>12.5</v>
      </c>
      <c r="K201" s="30" t="s">
        <v>46</v>
      </c>
      <c r="L201" s="29">
        <v>71</v>
      </c>
      <c r="M201" s="27" t="s">
        <v>45</v>
      </c>
      <c r="N201" s="31">
        <v>3.1175448111657256E-3</v>
      </c>
      <c r="O201" s="53">
        <f t="shared" ref="O201:O210" si="3">+N201/$N$211</f>
        <v>6.2354378170132677E-3</v>
      </c>
      <c r="P201" s="45">
        <v>20470</v>
      </c>
      <c r="Q201" s="32">
        <v>21739140</v>
      </c>
    </row>
    <row r="202" spans="2:17" x14ac:dyDescent="0.2">
      <c r="B202" s="1">
        <v>195</v>
      </c>
      <c r="C202" s="52" t="s">
        <v>20</v>
      </c>
      <c r="D202" s="27">
        <v>32</v>
      </c>
      <c r="E202" s="27">
        <v>1</v>
      </c>
      <c r="F202" s="28">
        <v>30.89</v>
      </c>
      <c r="G202" s="28">
        <v>4.0599999999999996</v>
      </c>
      <c r="H202" s="28">
        <v>34.950000000000003</v>
      </c>
      <c r="I202" s="27" t="s">
        <v>31</v>
      </c>
      <c r="J202" s="29">
        <v>3.75</v>
      </c>
      <c r="K202" s="30" t="s">
        <v>51</v>
      </c>
      <c r="L202" s="29">
        <v>38.700000000000003</v>
      </c>
      <c r="M202" s="27" t="s">
        <v>45</v>
      </c>
      <c r="N202" s="31">
        <v>1.7771833002429881E-3</v>
      </c>
      <c r="O202" s="53">
        <f t="shared" si="3"/>
        <v>3.5545650918666102E-3</v>
      </c>
      <c r="P202" s="45">
        <v>11669.1</v>
      </c>
      <c r="Q202" s="32">
        <v>12392584.200000001</v>
      </c>
    </row>
    <row r="203" spans="2:17" x14ac:dyDescent="0.2">
      <c r="B203" s="1">
        <v>196</v>
      </c>
      <c r="C203" s="52" t="s">
        <v>20</v>
      </c>
      <c r="D203" s="27">
        <v>32</v>
      </c>
      <c r="E203" s="27">
        <v>2</v>
      </c>
      <c r="F203" s="28">
        <v>31.16</v>
      </c>
      <c r="G203" s="28">
        <v>4.45</v>
      </c>
      <c r="H203" s="28">
        <v>35.61</v>
      </c>
      <c r="I203" s="27" t="s">
        <v>32</v>
      </c>
      <c r="J203" s="29">
        <v>3.75</v>
      </c>
      <c r="K203" s="30" t="s">
        <v>51</v>
      </c>
      <c r="L203" s="29">
        <v>39.36</v>
      </c>
      <c r="M203" s="27" t="s">
        <v>45</v>
      </c>
      <c r="N203" s="31">
        <v>1.8087394939349053E-3</v>
      </c>
      <c r="O203" s="53">
        <f t="shared" si="3"/>
        <v>3.6176810037222605E-3</v>
      </c>
      <c r="P203" s="45">
        <v>11876.300000000001</v>
      </c>
      <c r="Q203" s="32">
        <v>12612630.6</v>
      </c>
    </row>
    <row r="204" spans="2:17" x14ac:dyDescent="0.2">
      <c r="B204" s="1">
        <v>197</v>
      </c>
      <c r="C204" s="52" t="s">
        <v>20</v>
      </c>
      <c r="D204" s="27">
        <v>32</v>
      </c>
      <c r="E204" s="27">
        <v>3</v>
      </c>
      <c r="F204" s="28">
        <v>62.17</v>
      </c>
      <c r="G204" s="28">
        <v>21.78</v>
      </c>
      <c r="H204" s="28">
        <v>83.95</v>
      </c>
      <c r="I204" s="27">
        <v>159</v>
      </c>
      <c r="J204" s="29">
        <v>29.975999999999999</v>
      </c>
      <c r="K204" s="30" t="s">
        <v>42</v>
      </c>
      <c r="L204" s="29">
        <v>113.926</v>
      </c>
      <c r="M204" s="27" t="s">
        <v>45</v>
      </c>
      <c r="N204" s="31">
        <v>4.8890626171744509E-3</v>
      </c>
      <c r="O204" s="53">
        <f t="shared" si="3"/>
        <v>9.7786712876393855E-3</v>
      </c>
      <c r="P204" s="45">
        <v>32101.9</v>
      </c>
      <c r="Q204" s="32">
        <v>34092217.800000004</v>
      </c>
    </row>
    <row r="205" spans="2:17" x14ac:dyDescent="0.2">
      <c r="B205" s="1">
        <v>198</v>
      </c>
      <c r="C205" s="52" t="s">
        <v>20</v>
      </c>
      <c r="D205" s="27">
        <v>32</v>
      </c>
      <c r="E205" s="27">
        <v>4</v>
      </c>
      <c r="F205" s="28">
        <v>54.3</v>
      </c>
      <c r="G205" s="28">
        <v>13.1</v>
      </c>
      <c r="H205" s="28">
        <v>67.399999999999991</v>
      </c>
      <c r="I205" s="27">
        <v>21</v>
      </c>
      <c r="J205" s="29">
        <v>17.5</v>
      </c>
      <c r="K205" s="30" t="s">
        <v>47</v>
      </c>
      <c r="L205" s="29">
        <v>84.899999999999991</v>
      </c>
      <c r="M205" s="27" t="s">
        <v>45</v>
      </c>
      <c r="N205" s="31">
        <v>3.7520192461103475E-3</v>
      </c>
      <c r="O205" s="53">
        <f t="shared" si="3"/>
        <v>7.5044575505588103E-3</v>
      </c>
      <c r="P205" s="45">
        <v>24636</v>
      </c>
      <c r="Q205" s="32">
        <v>26163432</v>
      </c>
    </row>
    <row r="206" spans="2:17" x14ac:dyDescent="0.2">
      <c r="B206" s="1">
        <v>199</v>
      </c>
      <c r="C206" s="52" t="s">
        <v>20</v>
      </c>
      <c r="D206" s="27">
        <v>32</v>
      </c>
      <c r="E206" s="27">
        <v>5</v>
      </c>
      <c r="F206" s="28">
        <v>46.82</v>
      </c>
      <c r="G206" s="28">
        <v>11.18</v>
      </c>
      <c r="H206" s="28">
        <v>58</v>
      </c>
      <c r="I206" s="27">
        <v>195</v>
      </c>
      <c r="J206" s="29">
        <v>12.5</v>
      </c>
      <c r="K206" s="30" t="s">
        <v>46</v>
      </c>
      <c r="L206" s="29">
        <v>70.5</v>
      </c>
      <c r="M206" s="27" t="s">
        <v>45</v>
      </c>
      <c r="N206" s="31">
        <v>3.1484308926363861E-3</v>
      </c>
      <c r="O206" s="53">
        <f t="shared" si="3"/>
        <v>6.2972134295824081E-3</v>
      </c>
      <c r="P206" s="45">
        <v>20672.800000000003</v>
      </c>
      <c r="Q206" s="32">
        <v>21954513.600000001</v>
      </c>
    </row>
    <row r="207" spans="2:17" x14ac:dyDescent="0.2">
      <c r="B207" s="1">
        <v>200</v>
      </c>
      <c r="C207" s="52" t="s">
        <v>20</v>
      </c>
      <c r="D207" s="27">
        <v>32</v>
      </c>
      <c r="E207" s="27">
        <v>6</v>
      </c>
      <c r="F207" s="28">
        <v>46.95</v>
      </c>
      <c r="G207" s="28">
        <v>11.55</v>
      </c>
      <c r="H207" s="28">
        <v>58.5</v>
      </c>
      <c r="I207" s="27">
        <v>196</v>
      </c>
      <c r="J207" s="29">
        <v>12.5</v>
      </c>
      <c r="K207" s="30" t="s">
        <v>46</v>
      </c>
      <c r="L207" s="29">
        <v>71</v>
      </c>
      <c r="M207" s="27" t="s">
        <v>45</v>
      </c>
      <c r="N207" s="31">
        <v>3.1721284975517443E-3</v>
      </c>
      <c r="O207" s="53">
        <f t="shared" si="3"/>
        <v>6.3446112861689861E-3</v>
      </c>
      <c r="P207" s="45">
        <v>20828.400000000001</v>
      </c>
      <c r="Q207" s="32">
        <v>22119760.800000001</v>
      </c>
    </row>
    <row r="208" spans="2:17" x14ac:dyDescent="0.2">
      <c r="B208" s="1">
        <v>201</v>
      </c>
      <c r="C208" s="52" t="s">
        <v>20</v>
      </c>
      <c r="D208" s="27">
        <v>34</v>
      </c>
      <c r="E208" s="27">
        <v>2</v>
      </c>
      <c r="F208" s="28">
        <v>31.16</v>
      </c>
      <c r="G208" s="28">
        <v>4.45</v>
      </c>
      <c r="H208" s="28">
        <v>35.61</v>
      </c>
      <c r="I208" s="27" t="s">
        <v>22</v>
      </c>
      <c r="J208" s="29">
        <v>3.75</v>
      </c>
      <c r="K208" s="30" t="s">
        <v>51</v>
      </c>
      <c r="L208" s="29">
        <v>39.36</v>
      </c>
      <c r="M208" s="27" t="s">
        <v>45</v>
      </c>
      <c r="N208" s="31">
        <v>1.826192871334006E-3</v>
      </c>
      <c r="O208" s="53">
        <f t="shared" si="3"/>
        <v>3.6525897078663601E-3</v>
      </c>
      <c r="P208" s="45">
        <v>11990.900000000001</v>
      </c>
      <c r="Q208" s="32">
        <v>12734335.800000001</v>
      </c>
    </row>
    <row r="209" spans="2:17" x14ac:dyDescent="0.2">
      <c r="B209" s="1">
        <v>202</v>
      </c>
      <c r="C209" s="52" t="s">
        <v>20</v>
      </c>
      <c r="D209" s="27">
        <v>34</v>
      </c>
      <c r="E209" s="27">
        <v>3</v>
      </c>
      <c r="F209" s="28">
        <v>62.17</v>
      </c>
      <c r="G209" s="28">
        <v>21.78</v>
      </c>
      <c r="H209" s="28">
        <v>83.95</v>
      </c>
      <c r="I209" s="27">
        <v>3</v>
      </c>
      <c r="J209" s="29">
        <v>30.04</v>
      </c>
      <c r="K209" s="30" t="s">
        <v>42</v>
      </c>
      <c r="L209" s="29">
        <v>113.99000000000001</v>
      </c>
      <c r="M209" s="27" t="s">
        <v>45</v>
      </c>
      <c r="N209" s="31">
        <v>4.9819949984042178E-3</v>
      </c>
      <c r="O209" s="53">
        <f t="shared" si="3"/>
        <v>9.9645464296003773E-3</v>
      </c>
      <c r="P209" s="45">
        <v>32712.100000000002</v>
      </c>
      <c r="Q209" s="32">
        <v>34740250.200000003</v>
      </c>
    </row>
    <row r="210" spans="2:17" ht="13.5" thickBot="1" x14ac:dyDescent="0.25">
      <c r="B210" s="1">
        <v>203</v>
      </c>
      <c r="C210" s="55" t="s">
        <v>20</v>
      </c>
      <c r="D210" s="56">
        <v>34</v>
      </c>
      <c r="E210" s="56">
        <v>4</v>
      </c>
      <c r="F210" s="57">
        <v>54.3</v>
      </c>
      <c r="G210" s="57">
        <v>13.1</v>
      </c>
      <c r="H210" s="57">
        <v>67.399999999999991</v>
      </c>
      <c r="I210" s="56">
        <v>24</v>
      </c>
      <c r="J210" s="58">
        <v>17.5</v>
      </c>
      <c r="K210" s="59" t="s">
        <v>47</v>
      </c>
      <c r="L210" s="58">
        <v>84.899999999999991</v>
      </c>
      <c r="M210" s="56" t="s">
        <v>45</v>
      </c>
      <c r="N210" s="60">
        <v>3.7854030185875106E-3</v>
      </c>
      <c r="O210" s="61">
        <f t="shared" si="3"/>
        <v>7.5712288241049416E-3</v>
      </c>
      <c r="P210" s="45">
        <v>24855.200000000001</v>
      </c>
      <c r="Q210" s="32">
        <v>26396222.400000002</v>
      </c>
    </row>
    <row r="211" spans="2:17" ht="13.5" thickBot="1" x14ac:dyDescent="0.25">
      <c r="C211" s="39" t="s">
        <v>21</v>
      </c>
      <c r="D211" s="40"/>
      <c r="E211" s="40"/>
      <c r="F211" s="62">
        <f>SUM(F8:F210)</f>
        <v>9392.8599999999969</v>
      </c>
      <c r="G211" s="62">
        <f>SUM(G8:G210)</f>
        <v>2162.3599999999974</v>
      </c>
      <c r="H211" s="62">
        <f>SUM(H8:H210)</f>
        <v>11555.220000000003</v>
      </c>
      <c r="I211" s="40"/>
      <c r="J211" s="62">
        <f>SUM(J8:J210)</f>
        <v>1750.1919999999996</v>
      </c>
      <c r="K211" s="41"/>
      <c r="L211" s="62">
        <f>SUM(L8:L210)</f>
        <v>13305.412000000002</v>
      </c>
      <c r="M211" s="42"/>
      <c r="N211" s="63">
        <f>SUM(N8:N210)</f>
        <v>0.49997207937180721</v>
      </c>
      <c r="O211" s="64">
        <f>SUM(O8:O210)</f>
        <v>1.0000000000000009</v>
      </c>
      <c r="P211" s="43">
        <f>SUM(P8:P210)</f>
        <v>3282846.7999999993</v>
      </c>
      <c r="Q211" s="43">
        <f>SUM(Q8:Q210)</f>
        <v>3486383301.5999994</v>
      </c>
    </row>
  </sheetData>
  <autoFilter ref="C7:Q210"/>
  <mergeCells count="5">
    <mergeCell ref="C6:M6"/>
    <mergeCell ref="P6:Q6"/>
    <mergeCell ref="N6:O6"/>
    <mergeCell ref="C2:O2"/>
    <mergeCell ref="C4:O4"/>
  </mergeCells>
  <pageMargins left="0.70866141732283472" right="0" top="0.74803149606299213" bottom="0.74803149606299213" header="0.51181102362204722" footer="0.31496062992125984"/>
  <pageSetup paperSize="9" scale="67" firstPageNumber="0" fitToHeight="0" orientation="portrait" horizontalDpi="300" verticalDpi="300" r:id="rId1"/>
  <headerFoot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6557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Unidades Fid "A"</vt:lpstr>
      <vt:lpstr>'Unidades Fid "A"'!Área_de_impresión</vt:lpstr>
    </vt:vector>
  </TitlesOfParts>
  <Company>Estudio Camps &amp; Tiscornia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Rodriguez Tamara Ethil</cp:lastModifiedBy>
  <cp:revision>74</cp:revision>
  <cp:lastPrinted>2020-10-28T20:39:46Z</cp:lastPrinted>
  <dcterms:created xsi:type="dcterms:W3CDTF">2003-11-07T21:29:00Z</dcterms:created>
  <dcterms:modified xsi:type="dcterms:W3CDTF">2020-10-28T21:50:40Z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Estudio Camps &amp; Tiscornia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